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36" yWindow="-108" windowWidth="22740" windowHeight="9792" tabRatio="861" activeTab="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 " sheetId="16" r:id="rId6"/>
    <sheet name="7 день" sheetId="17" r:id="rId7"/>
    <sheet name="8 день" sheetId="18" r:id="rId8"/>
    <sheet name="9 день" sheetId="19" r:id="rId9"/>
    <sheet name="10 день" sheetId="20" r:id="rId10"/>
    <sheet name="11 день" sheetId="22" r:id="rId11"/>
    <sheet name="12 день" sheetId="23" r:id="rId12"/>
    <sheet name="13 день" sheetId="24" r:id="rId13"/>
    <sheet name="14 день" sheetId="25" r:id="rId14"/>
    <sheet name="15 день" sheetId="26" r:id="rId15"/>
    <sheet name="16 день " sheetId="28" r:id="rId16"/>
    <sheet name="17 день" sheetId="29" r:id="rId17"/>
    <sheet name="18 день" sheetId="30" r:id="rId18"/>
    <sheet name="19 день" sheetId="31" r:id="rId19"/>
    <sheet name="20 день" sheetId="32" r:id="rId20"/>
  </sheets>
  <definedNames>
    <definedName name="_xlnm.Print_Area" localSheetId="12">'13 день'!$A$1:$Y$20</definedName>
    <definedName name="_xlnm.Print_Area" localSheetId="14">'15 день'!$A$1:$Z$25</definedName>
    <definedName name="_xlnm.Print_Area" localSheetId="15">'16 день '!$A$1:$Y$25</definedName>
    <definedName name="_xlnm.Print_Area" localSheetId="16">'17 день'!$A$1:$Y$27</definedName>
    <definedName name="_xlnm.Print_Area" localSheetId="17">'18 день'!$A$2:$Y$22</definedName>
    <definedName name="_xlnm.Print_Area" localSheetId="18">'19 день'!$A$1:$Y$22</definedName>
    <definedName name="_xlnm.Print_Area" localSheetId="1">'2 день'!$A$1:$Y$21</definedName>
    <definedName name="_xlnm.Print_Area" localSheetId="19">'20 день'!$A$1:$Z$25</definedName>
    <definedName name="_xlnm.Print_Area" localSheetId="5">'6 день '!$A$1:$Y$3</definedName>
    <definedName name="_xlnm.Print_Area" localSheetId="6">'7 день'!$A$1:$Y$24</definedName>
    <definedName name="_xlnm.Print_Area" localSheetId="7">'8 день'!$A$1:$Y$25</definedName>
    <definedName name="_xlnm.Print_Area" localSheetId="8">'9 день'!$A$1:$X$21</definedName>
  </definedNames>
  <calcPr calcId="144525"/>
</workbook>
</file>

<file path=xl/calcChain.xml><?xml version="1.0" encoding="utf-8"?>
<calcChain xmlns="http://schemas.openxmlformats.org/spreadsheetml/2006/main">
  <c r="K21" i="30" l="1"/>
  <c r="K21" i="11" l="1"/>
  <c r="X21" i="32" l="1"/>
  <c r="W21" i="32"/>
  <c r="V21" i="32"/>
  <c r="U21" i="32"/>
  <c r="T21" i="32"/>
  <c r="S21" i="32"/>
  <c r="R21" i="32"/>
  <c r="Q21" i="32"/>
  <c r="P21" i="32"/>
  <c r="O21" i="32"/>
  <c r="N21" i="32"/>
  <c r="M21" i="32"/>
  <c r="L21" i="32"/>
  <c r="K21" i="32"/>
  <c r="K22" i="32" s="1"/>
  <c r="J21" i="32"/>
  <c r="I21" i="32"/>
  <c r="H21" i="32"/>
  <c r="F21" i="32"/>
  <c r="X19" i="31"/>
  <c r="W19" i="31"/>
  <c r="V19" i="31"/>
  <c r="U19" i="31"/>
  <c r="T19" i="31"/>
  <c r="S19" i="31"/>
  <c r="R19" i="31"/>
  <c r="Q19" i="31"/>
  <c r="P19" i="31"/>
  <c r="O19" i="31"/>
  <c r="N19" i="31"/>
  <c r="M19" i="31"/>
  <c r="L19" i="31"/>
  <c r="K19" i="31"/>
  <c r="K20" i="31" s="1"/>
  <c r="J19" i="31"/>
  <c r="I19" i="31"/>
  <c r="H19" i="31"/>
  <c r="F19" i="31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2" i="30"/>
  <c r="J21" i="30"/>
  <c r="I21" i="30"/>
  <c r="H21" i="30"/>
  <c r="F21" i="30"/>
  <c r="X21" i="29"/>
  <c r="W21" i="29"/>
  <c r="V21" i="29"/>
  <c r="U21" i="29"/>
  <c r="T21" i="29"/>
  <c r="S21" i="29"/>
  <c r="R21" i="29"/>
  <c r="Q21" i="29"/>
  <c r="P21" i="29"/>
  <c r="O21" i="29"/>
  <c r="N21" i="29"/>
  <c r="M21" i="29"/>
  <c r="L21" i="29"/>
  <c r="K21" i="29"/>
  <c r="K22" i="29" s="1"/>
  <c r="J21" i="29"/>
  <c r="I21" i="29"/>
  <c r="H21" i="29"/>
  <c r="F21" i="29"/>
  <c r="X12" i="32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10" i="31"/>
  <c r="W10" i="31"/>
  <c r="V10" i="31"/>
  <c r="U10" i="31"/>
  <c r="T10" i="31"/>
  <c r="S10" i="31"/>
  <c r="R10" i="31"/>
  <c r="Q10" i="31"/>
  <c r="P10" i="31"/>
  <c r="O10" i="31"/>
  <c r="N10" i="31"/>
  <c r="M10" i="31"/>
  <c r="L10" i="31"/>
  <c r="K10" i="31"/>
  <c r="K11" i="31" s="1"/>
  <c r="J10" i="31"/>
  <c r="I10" i="31"/>
  <c r="H10" i="31"/>
  <c r="F10" i="31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K13" i="30" s="1"/>
  <c r="J12" i="30"/>
  <c r="I12" i="30"/>
  <c r="H12" i="30"/>
  <c r="F12" i="30"/>
  <c r="X12" i="29"/>
  <c r="W12" i="29"/>
  <c r="V12" i="29"/>
  <c r="U12" i="29"/>
  <c r="T12" i="29"/>
  <c r="S12" i="29"/>
  <c r="R12" i="29"/>
  <c r="Q12" i="29"/>
  <c r="P12" i="29"/>
  <c r="O12" i="29"/>
  <c r="N12" i="29"/>
  <c r="M12" i="29"/>
  <c r="L12" i="29"/>
  <c r="K12" i="29"/>
  <c r="K13" i="29" s="1"/>
  <c r="J12" i="29"/>
  <c r="I12" i="29"/>
  <c r="H12" i="29"/>
  <c r="F12" i="29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K21" i="26" s="1"/>
  <c r="J20" i="26"/>
  <c r="I20" i="26"/>
  <c r="H20" i="26"/>
  <c r="F20" i="26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K22" i="25" s="1"/>
  <c r="J21" i="25"/>
  <c r="I21" i="25"/>
  <c r="H21" i="25"/>
  <c r="F21" i="25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K22" i="24" s="1"/>
  <c r="J21" i="24"/>
  <c r="I21" i="24"/>
  <c r="H21" i="24"/>
  <c r="F21" i="24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K20" i="23" s="1"/>
  <c r="J19" i="23"/>
  <c r="I19" i="23"/>
  <c r="H19" i="23"/>
  <c r="F19" i="23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K12" i="26" s="1"/>
  <c r="J11" i="26"/>
  <c r="I11" i="26"/>
  <c r="H11" i="26"/>
  <c r="F11" i="26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K13" i="25" s="1"/>
  <c r="J12" i="25"/>
  <c r="I12" i="25"/>
  <c r="H12" i="25"/>
  <c r="F12" i="25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K13" i="24" s="1"/>
  <c r="J12" i="24"/>
  <c r="I12" i="24"/>
  <c r="H12" i="24"/>
  <c r="F12" i="24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K11" i="23" s="1"/>
  <c r="J10" i="23"/>
  <c r="I10" i="23"/>
  <c r="H10" i="23"/>
  <c r="F10" i="23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K21" i="20" s="1"/>
  <c r="J20" i="20"/>
  <c r="I20" i="20"/>
  <c r="H20" i="20"/>
  <c r="F20" i="20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K21" i="19" s="1"/>
  <c r="J20" i="19"/>
  <c r="I20" i="19"/>
  <c r="H20" i="19"/>
  <c r="F20" i="19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K22" i="18" s="1"/>
  <c r="J21" i="18"/>
  <c r="I21" i="18"/>
  <c r="H21" i="18"/>
  <c r="F21" i="18"/>
  <c r="X21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K22" i="17" s="1"/>
  <c r="J21" i="17"/>
  <c r="I21" i="17"/>
  <c r="H21" i="17"/>
  <c r="F21" i="17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K12" i="20" s="1"/>
  <c r="J11" i="20"/>
  <c r="I11" i="20"/>
  <c r="H11" i="20"/>
  <c r="F11" i="20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K13" i="19" s="1"/>
  <c r="J12" i="19"/>
  <c r="I12" i="19"/>
  <c r="H12" i="19"/>
  <c r="F12" i="19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K13" i="17" s="1"/>
  <c r="J12" i="17"/>
  <c r="I12" i="17"/>
  <c r="H12" i="17"/>
  <c r="F12" i="17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K21" i="14" s="1"/>
  <c r="J20" i="14"/>
  <c r="I20" i="14"/>
  <c r="H20" i="14"/>
  <c r="F20" i="14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2" i="13" s="1"/>
  <c r="J21" i="13"/>
  <c r="I21" i="13"/>
  <c r="H21" i="13"/>
  <c r="F21" i="13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2" i="11"/>
  <c r="J21" i="11"/>
  <c r="I21" i="11"/>
  <c r="H21" i="11"/>
  <c r="F21" i="11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K12" i="14" s="1"/>
  <c r="J11" i="14"/>
  <c r="I11" i="14"/>
  <c r="H11" i="14"/>
  <c r="F11" i="14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K13" i="13" s="1"/>
  <c r="J12" i="13"/>
  <c r="I12" i="13"/>
  <c r="H12" i="13"/>
  <c r="F12" i="13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K13" i="11" s="1"/>
  <c r="J12" i="11"/>
  <c r="I12" i="11"/>
  <c r="H12" i="11"/>
  <c r="F12" i="11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K20" i="10" s="1"/>
  <c r="J19" i="10"/>
  <c r="I19" i="10"/>
  <c r="H19" i="10"/>
  <c r="F19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K11" i="10" s="1"/>
  <c r="J10" i="10"/>
  <c r="I10" i="10"/>
  <c r="H10" i="10"/>
  <c r="F10" i="10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K21" i="28" s="1"/>
  <c r="J20" i="28"/>
  <c r="I20" i="28"/>
  <c r="H20" i="28"/>
  <c r="F20" i="28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K12" i="28" s="1"/>
  <c r="J11" i="28"/>
  <c r="I11" i="28"/>
  <c r="H11" i="28"/>
  <c r="F11" i="28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K20" i="22"/>
  <c r="K21" i="22" s="1"/>
  <c r="J20" i="22"/>
  <c r="I20" i="22"/>
  <c r="H20" i="22"/>
  <c r="F20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K12" i="22" s="1"/>
  <c r="J11" i="22"/>
  <c r="I11" i="22"/>
  <c r="H11" i="22"/>
  <c r="F11" i="22"/>
  <c r="X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K21" i="16" s="1"/>
  <c r="J20" i="16"/>
  <c r="I20" i="16"/>
  <c r="H20" i="16"/>
  <c r="F20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K12" i="16" s="1"/>
  <c r="J11" i="16"/>
  <c r="I11" i="16"/>
  <c r="H11" i="16"/>
  <c r="F11" i="1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K19" i="6" s="1"/>
  <c r="J18" i="6"/>
  <c r="I18" i="6"/>
  <c r="H18" i="6"/>
  <c r="F18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K11" i="6" s="1"/>
  <c r="J10" i="6"/>
  <c r="I10" i="6"/>
  <c r="H10" i="6"/>
  <c r="F10" i="6"/>
</calcChain>
</file>

<file path=xl/sharedStrings.xml><?xml version="1.0" encoding="utf-8"?>
<sst xmlns="http://schemas.openxmlformats.org/spreadsheetml/2006/main" count="1254" uniqueCount="162">
  <si>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</si>
  <si>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</si>
  <si>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</si>
  <si>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</si>
  <si>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</si>
  <si>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</si>
  <si>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</si>
  <si>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</si>
  <si>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</si>
  <si>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</si>
  <si>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</si>
  <si>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</si>
  <si>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</si>
  <si>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</si>
  <si>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</si>
  <si>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</si>
  <si>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</si>
  <si>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</si>
  <si>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</si>
  <si>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</si>
  <si>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</si>
  <si>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</si>
  <si>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</si>
  <si>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</si>
  <si>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</si>
  <si>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</si>
  <si>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</si>
  <si>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</si>
  <si>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</si>
  <si>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</si>
  <si>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</si>
  <si>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</si>
  <si>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</si>
  <si>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</si>
  <si>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</si>
  <si>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</si>
  <si>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</si>
  <si>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</si>
  <si>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</si>
  <si>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</si>
  <si>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</si>
  <si>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</si>
  <si>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</si>
  <si>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</si>
  <si>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</si>
  <si>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 xml:space="preserve"> гарнир</t>
  </si>
  <si>
    <t>Батон пшеничный</t>
  </si>
  <si>
    <t xml:space="preserve">Чай с сахаром </t>
  </si>
  <si>
    <t>Спагетти отварные с маслом</t>
  </si>
  <si>
    <t>Хлеб пшеничный</t>
  </si>
  <si>
    <t>Рис отварной  с маслом</t>
  </si>
  <si>
    <t>горячее блюдо</t>
  </si>
  <si>
    <t>гарнир</t>
  </si>
  <si>
    <t>Отвар из шиповника</t>
  </si>
  <si>
    <t>Макароны отварные с маслом</t>
  </si>
  <si>
    <t>Закуска</t>
  </si>
  <si>
    <t>Гарнир</t>
  </si>
  <si>
    <t>Горячее блюдо</t>
  </si>
  <si>
    <t>2  блюдо</t>
  </si>
  <si>
    <t>Суп куриный с вермишелью</t>
  </si>
  <si>
    <t xml:space="preserve">Картофельное пюре с маслом </t>
  </si>
  <si>
    <t>Филе птицы тушеное в томатном соусе</t>
  </si>
  <si>
    <t>Суп куриный с рисом и томатом</t>
  </si>
  <si>
    <t xml:space="preserve"> этикетка</t>
  </si>
  <si>
    <t>Фрукты в асортименте (яблоко)</t>
  </si>
  <si>
    <t>Щи вегетарианские со сметаной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</si>
  <si>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</si>
  <si>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</si>
  <si>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</si>
  <si>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</si>
  <si>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</si>
  <si>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</si>
  <si>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</si>
  <si>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</si>
  <si>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</si>
  <si>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</si>
  <si>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Картофельное пюре с маслом</t>
  </si>
  <si>
    <t>Чай с облепихой</t>
  </si>
  <si>
    <t>Сок фруктовый (яблоко)</t>
  </si>
  <si>
    <t>Салат из свежих огурцов</t>
  </si>
  <si>
    <t>Огурцы порционные</t>
  </si>
  <si>
    <t>Напиток плодово-ягодный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</si>
  <si>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</si>
  <si>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</si>
  <si>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</si>
  <si>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</si>
  <si>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</si>
  <si>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этик.</t>
  </si>
  <si>
    <t>Блинчики с маслом (2 шт)</t>
  </si>
  <si>
    <t>Биточек из птицы</t>
  </si>
  <si>
    <t>Компот из  сухофруктов</t>
  </si>
  <si>
    <t>Масло сливочное порциями</t>
  </si>
  <si>
    <t>Молочный десерт</t>
  </si>
  <si>
    <t>Каша  овсяная молочная с маслом</t>
  </si>
  <si>
    <t>33 СД</t>
  </si>
  <si>
    <t>Помидоры порционные</t>
  </si>
  <si>
    <t xml:space="preserve">Мясные колобки </t>
  </si>
  <si>
    <t>Медальоны куриные  с томатным соусом и зеленью</t>
  </si>
  <si>
    <t>Омлет натуральный</t>
  </si>
  <si>
    <t xml:space="preserve"> этик.</t>
  </si>
  <si>
    <t>этик</t>
  </si>
  <si>
    <t>Кондитерское изд. Пром.пр-ва (печенье-сэндвич)</t>
  </si>
  <si>
    <t>Этик.</t>
  </si>
  <si>
    <t>Кондитерское изделие пром. пр-ва (вафли)</t>
  </si>
  <si>
    <t>Фруктовый десерт</t>
  </si>
  <si>
    <t>255/2</t>
  </si>
  <si>
    <t>152/2</t>
  </si>
  <si>
    <t>90/2</t>
  </si>
  <si>
    <t xml:space="preserve">2 блюдо </t>
  </si>
  <si>
    <t>88/2</t>
  </si>
  <si>
    <t>89/2</t>
  </si>
  <si>
    <t>194/2</t>
  </si>
  <si>
    <t>Фрукты в ассортименте (слива)</t>
  </si>
  <si>
    <t>83/2</t>
  </si>
  <si>
    <t>Каша рисовая молочная с маслом</t>
  </si>
  <si>
    <t xml:space="preserve">Салат из свежих помидоров </t>
  </si>
  <si>
    <t>Фрукты в асортименте (виноград)</t>
  </si>
  <si>
    <t xml:space="preserve">Рыба запеченная с помидорами и  сыром </t>
  </si>
  <si>
    <t>Салат  из капусты со свежим перцем, огурцом и помидором</t>
  </si>
  <si>
    <t>Щи с мясом и сметаной (свинина)</t>
  </si>
  <si>
    <t>Плов с мясом (свинина)</t>
  </si>
  <si>
    <t>Гуляш  (свинина)</t>
  </si>
  <si>
    <t>Рассольник с мясом и сметаной и перловой крупой (свинина)</t>
  </si>
  <si>
    <t>Оладьи с тыквой со сгущенным молоком (2шт)</t>
  </si>
  <si>
    <t>Свекольник с мясом и сметаной (свинина)</t>
  </si>
  <si>
    <t xml:space="preserve">Филе птицы запеченное с помидорами </t>
  </si>
  <si>
    <t>Рассольник с мясом и сметаной (свинина)</t>
  </si>
  <si>
    <t>Кондитерское изделие пром. пр-ва ( Тонди)</t>
  </si>
  <si>
    <t>Мясо тушеное (свинина)</t>
  </si>
  <si>
    <t>Суп картофельный с мясом (свинина)</t>
  </si>
  <si>
    <t>Котлета мясная (свинина, курица)</t>
  </si>
  <si>
    <t>Люля – кебаб с томатным соусом с зеленью (свинина, курица)</t>
  </si>
  <si>
    <t>Рыбные палочки</t>
  </si>
  <si>
    <t>Борщ с мясом и сметаной (свинина)</t>
  </si>
  <si>
    <t>Суп гороховый с мясом (свинина)</t>
  </si>
  <si>
    <t>Котлета мясная (свинина, курица)Лукоморье</t>
  </si>
  <si>
    <t>Плов из булгура с курицей</t>
  </si>
  <si>
    <t>84/2</t>
  </si>
  <si>
    <t>Котлета из птицы</t>
  </si>
  <si>
    <t>95/1</t>
  </si>
  <si>
    <t>Кондитерское изделие пром. пр-ва ( Курабье)</t>
  </si>
  <si>
    <t>Пудинг из творога с изюмом и сгущенным молоком</t>
  </si>
  <si>
    <t>Булгур отварной с маслом</t>
  </si>
  <si>
    <t>Доля суточнной потребности в энергии%</t>
  </si>
  <si>
    <t xml:space="preserve"> Салат из свежих овощей ( помидоры, огурцы, зелень)</t>
  </si>
  <si>
    <t>Пюре из гороха с маслом</t>
  </si>
  <si>
    <t>270/1</t>
  </si>
  <si>
    <t>Курица запеченная с соусом с зеленью</t>
  </si>
  <si>
    <t>Свекольник со сметаной</t>
  </si>
  <si>
    <t>Борщ со сметаной</t>
  </si>
  <si>
    <t xml:space="preserve">Щи со сметаной </t>
  </si>
  <si>
    <t xml:space="preserve"> Суп рыбный с  крупой (рыбные консервы)</t>
  </si>
  <si>
    <t>Каша пшенная молочная с яблочным пюре и маслом</t>
  </si>
  <si>
    <t>Филе птицы тушеное в сливочнл-сырном соусе</t>
  </si>
  <si>
    <t>Запеканка творожная "Зебра" со сгущенным молоком</t>
  </si>
  <si>
    <t>Суп картофельный с куриными фрикадельками</t>
  </si>
  <si>
    <t>Филе птицы в кисло-сладком соусе</t>
  </si>
  <si>
    <t>Тефтели куриные с красным соусом (пром. пр-во)</t>
  </si>
  <si>
    <t>Напиток плодово-ягодный  витаминизированный (вишневый)</t>
  </si>
  <si>
    <t>Напиток плодово-ягодный  витаминизированный (клюквенный)</t>
  </si>
  <si>
    <t>Напиток плодово – ягодный витаминизированный (яблочно-облепиховый)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</si>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</sst>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4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4" xfId="0" applyFont="1" applyBorder="1"/>
    <xf numFmtId="0" fontId="6" fillId="0" borderId="45" xfId="0" applyFont="1" applyBorder="1"/>
    <xf numFmtId="0" fontId="10" fillId="0" borderId="46" xfId="0" applyFont="1" applyBorder="1"/>
    <xf numFmtId="0" fontId="10" fillId="2" borderId="46" xfId="0" applyFont="1" applyFill="1" applyBorder="1"/>
    <xf numFmtId="0" fontId="10" fillId="0" borderId="44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9" fillId="2" borderId="46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39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0" borderId="31" xfId="0" applyFont="1" applyBorder="1"/>
    <xf numFmtId="0" fontId="9" fillId="2" borderId="31" xfId="0" applyFont="1" applyFill="1" applyBorder="1"/>
    <xf numFmtId="0" fontId="9" fillId="0" borderId="31" xfId="0" applyFont="1" applyBorder="1"/>
    <xf numFmtId="0" fontId="0" fillId="0" borderId="0" xfId="0" applyAlignment="1"/>
    <xf numFmtId="0" fontId="9" fillId="2" borderId="45" xfId="0" applyFont="1" applyFill="1" applyBorder="1"/>
    <xf numFmtId="0" fontId="10" fillId="2" borderId="18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2" borderId="35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0" xfId="0" applyFont="1" applyFill="1" applyBorder="1"/>
    <xf numFmtId="0" fontId="7" fillId="0" borderId="32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10" fillId="0" borderId="35" xfId="0" applyFont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6" fillId="0" borderId="29" xfId="0" applyFont="1" applyBorder="1"/>
    <xf numFmtId="0" fontId="6" fillId="0" borderId="32" xfId="0" applyFont="1" applyBorder="1"/>
    <xf numFmtId="0" fontId="10" fillId="2" borderId="31" xfId="0" applyFont="1" applyFill="1" applyBorder="1"/>
    <xf numFmtId="0" fontId="10" fillId="2" borderId="32" xfId="0" applyFont="1" applyFill="1" applyBorder="1"/>
    <xf numFmtId="0" fontId="10" fillId="0" borderId="29" xfId="0" applyFont="1" applyBorder="1"/>
    <xf numFmtId="0" fontId="9" fillId="2" borderId="32" xfId="0" applyFont="1" applyFill="1" applyBorder="1"/>
    <xf numFmtId="0" fontId="10" fillId="0" borderId="41" xfId="0" applyFont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0" fontId="5" fillId="0" borderId="41" xfId="1" applyFont="1" applyBorder="1" applyAlignment="1">
      <alignment horizontal="center"/>
    </xf>
    <xf numFmtId="0" fontId="10" fillId="0" borderId="35" xfId="0" applyFont="1" applyBorder="1" applyAlignment="1"/>
    <xf numFmtId="0" fontId="10" fillId="2" borderId="35" xfId="0" applyFont="1" applyFill="1" applyBorder="1" applyAlignment="1"/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left"/>
    </xf>
    <xf numFmtId="0" fontId="7" fillId="2" borderId="36" xfId="0" applyFont="1" applyFill="1" applyBorder="1" applyAlignment="1">
      <alignment horizontal="left"/>
    </xf>
    <xf numFmtId="0" fontId="10" fillId="2" borderId="35" xfId="0" applyFont="1" applyFill="1" applyBorder="1" applyAlignment="1">
      <alignment horizontal="left" wrapText="1"/>
    </xf>
    <xf numFmtId="0" fontId="13" fillId="2" borderId="35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2" borderId="23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8" xfId="0" applyFont="1" applyFill="1" applyBorder="1" applyAlignment="1">
      <alignment horizontal="left"/>
    </xf>
    <xf numFmtId="0" fontId="10" fillId="0" borderId="35" xfId="0" applyFont="1" applyBorder="1" applyAlignment="1">
      <alignment horizontal="center" wrapText="1"/>
    </xf>
    <xf numFmtId="0" fontId="10" fillId="2" borderId="7" xfId="0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 wrapText="1"/>
    </xf>
    <xf numFmtId="0" fontId="6" fillId="2" borderId="37" xfId="0" applyFont="1" applyFill="1" applyBorder="1" applyAlignment="1">
      <alignment horizontal="center"/>
    </xf>
    <xf numFmtId="164" fontId="6" fillId="2" borderId="36" xfId="0" applyNumberFormat="1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left"/>
    </xf>
    <xf numFmtId="0" fontId="10" fillId="2" borderId="4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5" xfId="1" applyFont="1" applyFill="1" applyBorder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5" xfId="0" applyFont="1" applyBorder="1" applyAlignment="1">
      <alignment wrapText="1"/>
    </xf>
    <xf numFmtId="0" fontId="10" fillId="0" borderId="53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2" borderId="53" xfId="0" applyFont="1" applyFill="1" applyBorder="1" applyAlignment="1">
      <alignment horizontal="left"/>
    </xf>
    <xf numFmtId="0" fontId="5" fillId="0" borderId="55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8" fillId="0" borderId="39" xfId="0" applyFont="1" applyBorder="1" applyAlignment="1">
      <alignment horizontal="center"/>
    </xf>
    <xf numFmtId="164" fontId="7" fillId="2" borderId="35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3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10" fillId="2" borderId="35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5" fillId="0" borderId="27" xfId="0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8" fillId="0" borderId="44" xfId="0" applyFont="1" applyBorder="1" applyAlignment="1"/>
    <xf numFmtId="0" fontId="10" fillId="2" borderId="36" xfId="0" applyFont="1" applyFill="1" applyBorder="1" applyAlignment="1"/>
    <xf numFmtId="0" fontId="7" fillId="0" borderId="46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2" borderId="47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9" fillId="2" borderId="48" xfId="0" applyFont="1" applyFill="1" applyBorder="1" applyAlignment="1">
      <alignment horizontal="center"/>
    </xf>
    <xf numFmtId="0" fontId="9" fillId="0" borderId="32" xfId="0" applyFont="1" applyBorder="1"/>
    <xf numFmtId="0" fontId="9" fillId="0" borderId="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10" fillId="0" borderId="40" xfId="0" applyFont="1" applyBorder="1" applyAlignment="1"/>
    <xf numFmtId="164" fontId="5" fillId="2" borderId="3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8" fillId="0" borderId="29" xfId="0" applyFont="1" applyBorder="1"/>
    <xf numFmtId="0" fontId="10" fillId="0" borderId="5" xfId="0" applyFont="1" applyBorder="1" applyAlignment="1">
      <alignment horizontal="center" wrapText="1"/>
    </xf>
    <xf numFmtId="0" fontId="10" fillId="0" borderId="34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6" xfId="1" applyFont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0" fontId="5" fillId="0" borderId="49" xfId="1" applyFont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2" borderId="35" xfId="0" applyFont="1" applyFill="1" applyBorder="1" applyAlignment="1"/>
    <xf numFmtId="164" fontId="6" fillId="0" borderId="35" xfId="0" applyNumberFormat="1" applyFont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0" borderId="23" xfId="0" applyFont="1" applyBorder="1" applyAlignment="1">
      <alignment horizontal="right"/>
    </xf>
    <xf numFmtId="0" fontId="7" fillId="0" borderId="38" xfId="0" applyFont="1" applyBorder="1"/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 wrapText="1"/>
    </xf>
    <xf numFmtId="164" fontId="6" fillId="0" borderId="48" xfId="0" applyNumberFormat="1" applyFont="1" applyBorder="1" applyAlignment="1">
      <alignment horizontal="center"/>
    </xf>
    <xf numFmtId="0" fontId="5" fillId="2" borderId="35" xfId="0" applyFont="1" applyFill="1" applyBorder="1" applyAlignment="1">
      <alignment wrapText="1"/>
    </xf>
    <xf numFmtId="0" fontId="10" fillId="0" borderId="35" xfId="0" applyFont="1" applyFill="1" applyBorder="1" applyAlignment="1"/>
    <xf numFmtId="164" fontId="7" fillId="2" borderId="48" xfId="0" applyNumberFormat="1" applyFont="1" applyFill="1" applyBorder="1" applyAlignment="1">
      <alignment horizontal="center"/>
    </xf>
    <xf numFmtId="0" fontId="10" fillId="0" borderId="32" xfId="0" applyFont="1" applyBorder="1"/>
    <xf numFmtId="0" fontId="5" fillId="2" borderId="23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4" xfId="0" applyFont="1" applyBorder="1" applyAlignment="1">
      <alignment wrapText="1"/>
    </xf>
    <xf numFmtId="0" fontId="7" fillId="2" borderId="36" xfId="0" applyFont="1" applyFill="1" applyBorder="1" applyAlignment="1"/>
    <xf numFmtId="0" fontId="10" fillId="0" borderId="48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2" fontId="7" fillId="0" borderId="36" xfId="0" applyNumberFormat="1" applyFont="1" applyBorder="1" applyAlignment="1">
      <alignment horizontal="center"/>
    </xf>
    <xf numFmtId="164" fontId="7" fillId="0" borderId="35" xfId="0" applyNumberFormat="1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29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10" fillId="0" borderId="23" xfId="0" applyFont="1" applyBorder="1" applyAlignment="1">
      <alignment horizontal="center" wrapText="1"/>
    </xf>
    <xf numFmtId="0" fontId="10" fillId="0" borderId="34" xfId="0" applyFont="1" applyBorder="1" applyAlignment="1">
      <alignment horizontal="left" wrapText="1"/>
    </xf>
    <xf numFmtId="0" fontId="10" fillId="0" borderId="35" xfId="0" applyFont="1" applyBorder="1" applyAlignment="1">
      <alignment horizontal="left" wrapText="1"/>
    </xf>
    <xf numFmtId="0" fontId="10" fillId="2" borderId="35" xfId="0" applyFont="1" applyFill="1" applyBorder="1" applyAlignment="1">
      <alignment wrapText="1"/>
    </xf>
    <xf numFmtId="0" fontId="9" fillId="2" borderId="35" xfId="0" applyFont="1" applyFill="1" applyBorder="1" applyAlignment="1">
      <alignment horizontal="center"/>
    </xf>
    <xf numFmtId="0" fontId="1" fillId="0" borderId="0" xfId="0" applyFont="1" applyBorder="1"/>
    <xf numFmtId="0" fontId="6" fillId="2" borderId="36" xfId="0" applyFont="1" applyFill="1" applyBorder="1" applyAlignment="1">
      <alignment horizontal="center"/>
    </xf>
    <xf numFmtId="2" fontId="6" fillId="2" borderId="36" xfId="0" applyNumberFormat="1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10" fillId="0" borderId="49" xfId="0" applyFont="1" applyBorder="1" applyAlignment="1">
      <alignment horizontal="left"/>
    </xf>
    <xf numFmtId="0" fontId="6" fillId="2" borderId="47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37" xfId="0" applyFont="1" applyFill="1" applyBorder="1" applyAlignment="1"/>
    <xf numFmtId="0" fontId="10" fillId="0" borderId="34" xfId="0" applyFont="1" applyBorder="1" applyAlignment="1"/>
    <xf numFmtId="0" fontId="10" fillId="2" borderId="48" xfId="0" applyFont="1" applyFill="1" applyBorder="1" applyAlignment="1"/>
    <xf numFmtId="164" fontId="6" fillId="2" borderId="35" xfId="0" applyNumberFormat="1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49" xfId="0" applyFont="1" applyFill="1" applyBorder="1" applyAlignment="1"/>
    <xf numFmtId="0" fontId="10" fillId="2" borderId="53" xfId="0" applyFont="1" applyFill="1" applyBorder="1" applyAlignment="1"/>
    <xf numFmtId="0" fontId="10" fillId="2" borderId="49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164" fontId="5" fillId="2" borderId="49" xfId="0" applyNumberFormat="1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right"/>
    </xf>
    <xf numFmtId="164" fontId="5" fillId="2" borderId="2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1" xfId="0" applyFont="1" applyBorder="1" applyAlignment="1">
      <alignment horizontal="left"/>
    </xf>
    <xf numFmtId="0" fontId="10" fillId="0" borderId="41" xfId="0" applyFont="1" applyFill="1" applyBorder="1" applyAlignment="1">
      <alignment horizontal="left"/>
    </xf>
    <xf numFmtId="0" fontId="9" fillId="2" borderId="36" xfId="0" applyFont="1" applyFill="1" applyBorder="1" applyAlignment="1"/>
    <xf numFmtId="2" fontId="6" fillId="2" borderId="48" xfId="0" applyNumberFormat="1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2" borderId="47" xfId="0" applyFont="1" applyFill="1" applyBorder="1" applyAlignment="1"/>
    <xf numFmtId="0" fontId="9" fillId="2" borderId="48" xfId="0" applyFont="1" applyFill="1" applyBorder="1" applyAlignment="1"/>
    <xf numFmtId="0" fontId="7" fillId="0" borderId="57" xfId="0" applyFont="1" applyBorder="1" applyAlignment="1">
      <alignment horizontal="center" wrapText="1"/>
    </xf>
    <xf numFmtId="0" fontId="7" fillId="0" borderId="59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53" xfId="0" applyFont="1" applyFill="1" applyBorder="1" applyAlignment="1">
      <alignment horizontal="center"/>
    </xf>
    <xf numFmtId="0" fontId="17" fillId="2" borderId="26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2" borderId="49" xfId="0" applyFont="1" applyFill="1" applyBorder="1" applyAlignment="1">
      <alignment horizontal="right"/>
    </xf>
    <xf numFmtId="0" fontId="6" fillId="0" borderId="31" xfId="0" applyFont="1" applyBorder="1"/>
    <xf numFmtId="0" fontId="7" fillId="0" borderId="11" xfId="0" applyFont="1" applyBorder="1" applyAlignment="1">
      <alignment horizontal="center" wrapText="1"/>
    </xf>
    <xf numFmtId="0" fontId="5" fillId="0" borderId="4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7" xfId="0" applyFont="1" applyBorder="1" applyAlignment="1">
      <alignment horizontal="center"/>
    </xf>
    <xf numFmtId="0" fontId="10" fillId="0" borderId="49" xfId="0" applyFont="1" applyBorder="1" applyAlignment="1"/>
    <xf numFmtId="0" fontId="10" fillId="2" borderId="50" xfId="0" applyFont="1" applyFill="1" applyBorder="1" applyAlignment="1"/>
    <xf numFmtId="0" fontId="10" fillId="0" borderId="66" xfId="0" applyFont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9" xfId="0" applyFont="1" applyFill="1" applyBorder="1"/>
    <xf numFmtId="0" fontId="5" fillId="2" borderId="41" xfId="1" applyFont="1" applyFill="1" applyBorder="1" applyAlignment="1">
      <alignment horizontal="center"/>
    </xf>
    <xf numFmtId="0" fontId="6" fillId="2" borderId="31" xfId="0" applyFont="1" applyFill="1" applyBorder="1"/>
    <xf numFmtId="0" fontId="5" fillId="0" borderId="23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10" fillId="0" borderId="53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 wrapText="1"/>
    </xf>
    <xf numFmtId="0" fontId="9" fillId="0" borderId="0" xfId="0" applyFont="1" applyBorder="1"/>
    <xf numFmtId="0" fontId="9" fillId="0" borderId="39" xfId="0" applyFont="1" applyBorder="1"/>
    <xf numFmtId="0" fontId="12" fillId="2" borderId="0" xfId="0" applyFont="1" applyFill="1" applyBorder="1" applyAlignment="1">
      <alignment horizontal="center"/>
    </xf>
    <xf numFmtId="0" fontId="5" fillId="0" borderId="53" xfId="0" applyFont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49" xfId="0" applyNumberFormat="1" applyFont="1" applyFill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17" fillId="0" borderId="17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10" fillId="2" borderId="53" xfId="0" applyFont="1" applyFill="1" applyBorder="1" applyAlignment="1">
      <alignment wrapText="1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10" fillId="2" borderId="49" xfId="0" applyFont="1" applyFill="1" applyBorder="1" applyAlignment="1">
      <alignment horizontal="left"/>
    </xf>
    <xf numFmtId="0" fontId="10" fillId="2" borderId="66" xfId="0" applyFont="1" applyFill="1" applyBorder="1" applyAlignment="1">
      <alignment horizontal="center"/>
    </xf>
    <xf numFmtId="0" fontId="7" fillId="0" borderId="35" xfId="0" applyFont="1" applyFill="1" applyBorder="1" applyAlignment="1"/>
    <xf numFmtId="0" fontId="6" fillId="0" borderId="43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164" fontId="6" fillId="0" borderId="48" xfId="0" applyNumberFormat="1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16" xfId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46" xfId="0" applyFont="1" applyBorder="1"/>
    <xf numFmtId="164" fontId="5" fillId="2" borderId="16" xfId="0" applyNumberFormat="1" applyFont="1" applyFill="1" applyBorder="1" applyAlignment="1">
      <alignment horizontal="center"/>
    </xf>
    <xf numFmtId="0" fontId="16" fillId="0" borderId="5" xfId="0" applyFont="1" applyBorder="1" applyAlignment="1">
      <alignment horizontal="center" wrapText="1"/>
    </xf>
    <xf numFmtId="0" fontId="10" fillId="0" borderId="35" xfId="0" applyFont="1" applyFill="1" applyBorder="1" applyAlignment="1">
      <alignment wrapText="1"/>
    </xf>
    <xf numFmtId="0" fontId="10" fillId="0" borderId="35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wrapText="1"/>
    </xf>
    <xf numFmtId="0" fontId="10" fillId="0" borderId="34" xfId="0" applyFont="1" applyFill="1" applyBorder="1" applyAlignment="1">
      <alignment wrapText="1"/>
    </xf>
    <xf numFmtId="0" fontId="9" fillId="2" borderId="16" xfId="0" applyFont="1" applyFill="1" applyBorder="1" applyAlignment="1">
      <alignment horizontal="center"/>
    </xf>
    <xf numFmtId="0" fontId="10" fillId="2" borderId="45" xfId="0" applyFont="1" applyFill="1" applyBorder="1"/>
    <xf numFmtId="0" fontId="5" fillId="2" borderId="40" xfId="0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9" fillId="0" borderId="38" xfId="0" applyFont="1" applyBorder="1" applyAlignment="1"/>
    <xf numFmtId="0" fontId="7" fillId="0" borderId="44" xfId="0" applyFont="1" applyBorder="1" applyAlignment="1">
      <alignment horizontal="center"/>
    </xf>
    <xf numFmtId="0" fontId="7" fillId="0" borderId="39" xfId="0" applyFont="1" applyBorder="1" applyAlignment="1"/>
    <xf numFmtId="0" fontId="10" fillId="0" borderId="53" xfId="0" applyFont="1" applyBorder="1" applyAlignment="1"/>
    <xf numFmtId="0" fontId="10" fillId="0" borderId="23" xfId="0" applyFont="1" applyBorder="1" applyAlignment="1"/>
    <xf numFmtId="0" fontId="10" fillId="0" borderId="5" xfId="0" applyFont="1" applyFill="1" applyBorder="1" applyAlignment="1"/>
    <xf numFmtId="0" fontId="9" fillId="0" borderId="35" xfId="0" applyFont="1" applyBorder="1" applyAlignment="1"/>
    <xf numFmtId="0" fontId="9" fillId="0" borderId="5" xfId="0" applyFont="1" applyBorder="1" applyAlignment="1"/>
    <xf numFmtId="0" fontId="9" fillId="0" borderId="36" xfId="0" applyFont="1" applyBorder="1" applyAlignment="1"/>
    <xf numFmtId="0" fontId="7" fillId="2" borderId="48" xfId="0" applyFont="1" applyFill="1" applyBorder="1" applyAlignment="1"/>
    <xf numFmtId="0" fontId="9" fillId="0" borderId="48" xfId="0" applyFont="1" applyBorder="1" applyAlignment="1"/>
    <xf numFmtId="0" fontId="10" fillId="0" borderId="28" xfId="0" applyFont="1" applyBorder="1" applyAlignment="1"/>
    <xf numFmtId="0" fontId="10" fillId="0" borderId="17" xfId="0" applyFont="1" applyBorder="1" applyAlignment="1"/>
    <xf numFmtId="0" fontId="10" fillId="0" borderId="18" xfId="0" applyFont="1" applyBorder="1" applyAlignment="1"/>
    <xf numFmtId="0" fontId="9" fillId="0" borderId="28" xfId="0" applyFont="1" applyBorder="1" applyAlignment="1"/>
    <xf numFmtId="0" fontId="9" fillId="0" borderId="20" xfId="0" applyFont="1" applyBorder="1" applyAlignment="1"/>
    <xf numFmtId="0" fontId="9" fillId="0" borderId="17" xfId="0" applyFont="1" applyBorder="1" applyAlignment="1"/>
    <xf numFmtId="0" fontId="9" fillId="0" borderId="18" xfId="0" applyFont="1" applyBorder="1" applyAlignment="1"/>
    <xf numFmtId="0" fontId="6" fillId="0" borderId="44" xfId="0" applyFont="1" applyBorder="1" applyAlignment="1"/>
    <xf numFmtId="0" fontId="7" fillId="0" borderId="29" xfId="0" applyFont="1" applyBorder="1" applyAlignment="1"/>
    <xf numFmtId="0" fontId="7" fillId="0" borderId="38" xfId="0" applyFont="1" applyBorder="1" applyAlignment="1"/>
    <xf numFmtId="0" fontId="7" fillId="0" borderId="30" xfId="0" applyFont="1" applyBorder="1" applyAlignment="1"/>
    <xf numFmtId="0" fontId="7" fillId="0" borderId="44" xfId="0" applyFont="1" applyBorder="1" applyAlignment="1"/>
    <xf numFmtId="0" fontId="6" fillId="0" borderId="45" xfId="0" applyFont="1" applyBorder="1" applyAlignment="1"/>
    <xf numFmtId="0" fontId="7" fillId="0" borderId="45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0" borderId="49" xfId="0" applyFont="1" applyFill="1" applyBorder="1" applyAlignment="1"/>
    <xf numFmtId="0" fontId="10" fillId="2" borderId="23" xfId="0" applyFont="1" applyFill="1" applyBorder="1" applyAlignment="1"/>
    <xf numFmtId="0" fontId="6" fillId="0" borderId="29" xfId="0" applyFont="1" applyBorder="1" applyAlignment="1"/>
    <xf numFmtId="0" fontId="8" fillId="0" borderId="38" xfId="0" applyFont="1" applyBorder="1" applyAlignment="1"/>
    <xf numFmtId="0" fontId="9" fillId="0" borderId="44" xfId="0" applyFont="1" applyBorder="1" applyAlignment="1"/>
    <xf numFmtId="0" fontId="7" fillId="0" borderId="23" xfId="0" applyFont="1" applyBorder="1" applyAlignment="1"/>
    <xf numFmtId="0" fontId="6" fillId="0" borderId="32" xfId="0" applyFont="1" applyBorder="1" applyAlignment="1"/>
    <xf numFmtId="0" fontId="6" fillId="0" borderId="39" xfId="0" applyFont="1" applyBorder="1" applyAlignment="1"/>
    <xf numFmtId="0" fontId="6" fillId="0" borderId="46" xfId="0" applyFont="1" applyBorder="1" applyAlignment="1"/>
    <xf numFmtId="0" fontId="7" fillId="0" borderId="0" xfId="0" applyFont="1" applyBorder="1" applyAlignment="1"/>
    <xf numFmtId="0" fontId="10" fillId="0" borderId="48" xfId="0" applyFont="1" applyBorder="1" applyAlignment="1"/>
    <xf numFmtId="0" fontId="10" fillId="0" borderId="36" xfId="0" applyFont="1" applyBorder="1" applyAlignment="1"/>
    <xf numFmtId="0" fontId="10" fillId="0" borderId="5" xfId="0" applyFont="1" applyFill="1" applyBorder="1" applyAlignment="1">
      <alignment horizontal="center" wrapText="1"/>
    </xf>
    <xf numFmtId="0" fontId="10" fillId="0" borderId="41" xfId="0" applyFont="1" applyBorder="1" applyAlignment="1">
      <alignment horizontal="center" wrapText="1"/>
    </xf>
    <xf numFmtId="0" fontId="9" fillId="0" borderId="48" xfId="0" applyFont="1" applyFill="1" applyBorder="1" applyAlignment="1"/>
    <xf numFmtId="0" fontId="7" fillId="0" borderId="36" xfId="0" applyFont="1" applyFill="1" applyBorder="1" applyAlignment="1"/>
    <xf numFmtId="0" fontId="10" fillId="0" borderId="51" xfId="0" applyFont="1" applyBorder="1" applyAlignment="1"/>
    <xf numFmtId="0" fontId="9" fillId="0" borderId="19" xfId="0" applyFont="1" applyBorder="1" applyAlignment="1"/>
    <xf numFmtId="0" fontId="10" fillId="2" borderId="34" xfId="0" applyFont="1" applyFill="1" applyBorder="1" applyAlignment="1"/>
    <xf numFmtId="0" fontId="10" fillId="0" borderId="23" xfId="0" applyFont="1" applyFill="1" applyBorder="1" applyAlignment="1"/>
    <xf numFmtId="0" fontId="10" fillId="0" borderId="31" xfId="0" applyFont="1" applyFill="1" applyBorder="1"/>
    <xf numFmtId="0" fontId="10" fillId="2" borderId="41" xfId="0" applyFont="1" applyFill="1" applyBorder="1" applyAlignment="1"/>
    <xf numFmtId="0" fontId="10" fillId="0" borderId="41" xfId="0" applyFont="1" applyBorder="1" applyAlignment="1"/>
    <xf numFmtId="0" fontId="10" fillId="2" borderId="43" xfId="0" applyFont="1" applyFill="1" applyBorder="1" applyAlignment="1"/>
    <xf numFmtId="0" fontId="10" fillId="0" borderId="41" xfId="0" applyFont="1" applyFill="1" applyBorder="1" applyAlignment="1"/>
    <xf numFmtId="0" fontId="10" fillId="0" borderId="49" xfId="0" applyFont="1" applyFill="1" applyBorder="1" applyAlignment="1">
      <alignment horizontal="center" wrapText="1"/>
    </xf>
    <xf numFmtId="0" fontId="9" fillId="0" borderId="41" xfId="0" applyFont="1" applyBorder="1" applyAlignment="1"/>
    <xf numFmtId="0" fontId="9" fillId="0" borderId="43" xfId="0" applyFont="1" applyBorder="1" applyAlignment="1"/>
    <xf numFmtId="0" fontId="9" fillId="0" borderId="50" xfId="0" applyFont="1" applyBorder="1" applyAlignment="1"/>
    <xf numFmtId="0" fontId="7" fillId="2" borderId="47" xfId="0" applyFont="1" applyFill="1" applyBorder="1" applyAlignment="1"/>
    <xf numFmtId="0" fontId="9" fillId="2" borderId="43" xfId="0" applyFont="1" applyFill="1" applyBorder="1" applyAlignment="1"/>
    <xf numFmtId="0" fontId="8" fillId="0" borderId="30" xfId="0" applyFont="1" applyBorder="1" applyAlignment="1"/>
    <xf numFmtId="0" fontId="10" fillId="2" borderId="42" xfId="0" applyFont="1" applyFill="1" applyBorder="1" applyAlignment="1"/>
    <xf numFmtId="0" fontId="7" fillId="0" borderId="65" xfId="0" applyFont="1" applyBorder="1" applyAlignment="1"/>
    <xf numFmtId="0" fontId="9" fillId="0" borderId="49" xfId="0" applyFont="1" applyBorder="1" applyAlignment="1"/>
    <xf numFmtId="0" fontId="10" fillId="2" borderId="52" xfId="0" applyFont="1" applyFill="1" applyBorder="1" applyAlignment="1"/>
    <xf numFmtId="0" fontId="9" fillId="2" borderId="50" xfId="0" applyFont="1" applyFill="1" applyBorder="1" applyAlignment="1"/>
    <xf numFmtId="0" fontId="7" fillId="0" borderId="32" xfId="0" applyFont="1" applyBorder="1" applyAlignment="1"/>
    <xf numFmtId="0" fontId="9" fillId="2" borderId="35" xfId="0" applyFont="1" applyFill="1" applyBorder="1" applyAlignment="1"/>
    <xf numFmtId="0" fontId="10" fillId="2" borderId="41" xfId="0" applyFont="1" applyFill="1" applyBorder="1" applyAlignment="1">
      <alignment horizontal="center" wrapText="1"/>
    </xf>
    <xf numFmtId="0" fontId="7" fillId="0" borderId="11" xfId="0" applyFont="1" applyBorder="1" applyAlignment="1"/>
    <xf numFmtId="0" fontId="7" fillId="0" borderId="22" xfId="0" applyFont="1" applyBorder="1" applyAlignment="1"/>
    <xf numFmtId="0" fontId="7" fillId="0" borderId="68" xfId="0" applyFont="1" applyBorder="1" applyAlignment="1"/>
    <xf numFmtId="0" fontId="9" fillId="2" borderId="5" xfId="0" applyFont="1" applyFill="1" applyBorder="1" applyAlignment="1"/>
    <xf numFmtId="0" fontId="7" fillId="0" borderId="60" xfId="0" applyFont="1" applyBorder="1" applyAlignment="1"/>
    <xf numFmtId="0" fontId="7" fillId="0" borderId="62" xfId="0" applyFont="1" applyBorder="1" applyAlignment="1"/>
    <xf numFmtId="0" fontId="7" fillId="0" borderId="61" xfId="0" applyFont="1" applyBorder="1" applyAlignment="1"/>
    <xf numFmtId="0" fontId="9" fillId="0" borderId="29" xfId="0" applyFont="1" applyBorder="1" applyAlignment="1"/>
    <xf numFmtId="0" fontId="7" fillId="0" borderId="59" xfId="0" applyFont="1" applyBorder="1" applyAlignment="1"/>
    <xf numFmtId="0" fontId="9" fillId="2" borderId="49" xfId="0" applyFont="1" applyFill="1" applyBorder="1" applyAlignment="1"/>
    <xf numFmtId="0" fontId="9" fillId="2" borderId="37" xfId="0" applyFont="1" applyFill="1" applyBorder="1" applyAlignment="1"/>
    <xf numFmtId="0" fontId="10" fillId="2" borderId="51" xfId="0" applyFont="1" applyFill="1" applyBorder="1" applyAlignment="1">
      <alignment wrapText="1"/>
    </xf>
    <xf numFmtId="0" fontId="15" fillId="2" borderId="34" xfId="0" applyFont="1" applyFill="1" applyBorder="1" applyAlignment="1">
      <alignment horizontal="center" wrapText="1"/>
    </xf>
    <xf numFmtId="0" fontId="9" fillId="0" borderId="30" xfId="0" applyFont="1" applyBorder="1" applyAlignment="1"/>
    <xf numFmtId="0" fontId="7" fillId="0" borderId="33" xfId="0" applyFont="1" applyBorder="1" applyAlignment="1">
      <alignment horizontal="center"/>
    </xf>
    <xf numFmtId="164" fontId="6" fillId="2" borderId="4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57" xfId="0" applyFont="1" applyBorder="1"/>
    <xf numFmtId="0" fontId="7" fillId="0" borderId="58" xfId="0" applyFont="1" applyBorder="1"/>
    <xf numFmtId="0" fontId="7" fillId="0" borderId="67" xfId="0" applyFont="1" applyBorder="1"/>
    <xf numFmtId="0" fontId="7" fillId="0" borderId="65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Font="1" applyBorder="1"/>
    <xf numFmtId="0" fontId="19" fillId="0" borderId="0" xfId="0" applyFont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6" fillId="0" borderId="38" xfId="0" applyFont="1" applyBorder="1"/>
    <xf numFmtId="0" fontId="6" fillId="0" borderId="39" xfId="0" applyFont="1" applyBorder="1"/>
    <xf numFmtId="0" fontId="10" fillId="0" borderId="24" xfId="0" applyFont="1" applyFill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10" fillId="0" borderId="34" xfId="0" applyFont="1" applyBorder="1"/>
    <xf numFmtId="0" fontId="10" fillId="0" borderId="35" xfId="0" applyFont="1" applyBorder="1"/>
    <xf numFmtId="0" fontId="9" fillId="0" borderId="35" xfId="0" applyFont="1" applyBorder="1"/>
    <xf numFmtId="0" fontId="9" fillId="0" borderId="36" xfId="0" applyFont="1" applyBorder="1"/>
    <xf numFmtId="0" fontId="10" fillId="0" borderId="43" xfId="0" applyFont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35" xfId="0" applyFont="1" applyFill="1" applyBorder="1"/>
    <xf numFmtId="0" fontId="9" fillId="0" borderId="36" xfId="0" applyFont="1" applyFill="1" applyBorder="1"/>
    <xf numFmtId="0" fontId="10" fillId="0" borderId="53" xfId="0" applyFont="1" applyBorder="1"/>
    <xf numFmtId="0" fontId="10" fillId="0" borderId="36" xfId="0" applyFont="1" applyBorder="1"/>
    <xf numFmtId="0" fontId="7" fillId="0" borderId="57" xfId="0" applyFont="1" applyBorder="1" applyAlignment="1"/>
    <xf numFmtId="0" fontId="7" fillId="0" borderId="58" xfId="0" applyFont="1" applyBorder="1" applyAlignment="1"/>
    <xf numFmtId="0" fontId="7" fillId="0" borderId="67" xfId="0" applyFont="1" applyBorder="1" applyAlignment="1"/>
    <xf numFmtId="0" fontId="10" fillId="2" borderId="35" xfId="0" applyFont="1" applyFill="1" applyBorder="1"/>
    <xf numFmtId="0" fontId="10" fillId="2" borderId="36" xfId="0" applyFont="1" applyFill="1" applyBorder="1"/>
    <xf numFmtId="0" fontId="10" fillId="2" borderId="37" xfId="0" applyFont="1" applyFill="1" applyBorder="1"/>
    <xf numFmtId="0" fontId="10" fillId="2" borderId="34" xfId="0" applyFont="1" applyFill="1" applyBorder="1"/>
    <xf numFmtId="0" fontId="10" fillId="0" borderId="37" xfId="0" applyFont="1" applyBorder="1"/>
    <xf numFmtId="0" fontId="9" fillId="2" borderId="35" xfId="0" applyFont="1" applyFill="1" applyBorder="1"/>
    <xf numFmtId="0" fontId="9" fillId="2" borderId="36" xfId="0" applyFont="1" applyFill="1" applyBorder="1"/>
    <xf numFmtId="0" fontId="18" fillId="0" borderId="0" xfId="0" applyFont="1" applyAlignment="1">
      <alignment horizontal="center"/>
    </xf>
    <xf numFmtId="0" fontId="6" fillId="0" borderId="33" xfId="0" applyFont="1" applyBorder="1" applyAlignment="1"/>
    <xf numFmtId="0" fontId="7" fillId="0" borderId="59" xfId="0" applyFont="1" applyBorder="1" applyAlignment="1">
      <alignment horizontal="center" wrapText="1"/>
    </xf>
    <xf numFmtId="0" fontId="6" fillId="0" borderId="34" xfId="0" applyFont="1" applyBorder="1"/>
    <xf numFmtId="0" fontId="7" fillId="0" borderId="62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0" fontId="6" fillId="0" borderId="31" xfId="0" applyFont="1" applyBorder="1" applyAlignment="1"/>
    <xf numFmtId="0" fontId="9" fillId="2" borderId="42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5" fillId="0" borderId="40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/>
    </xf>
    <xf numFmtId="0" fontId="10" fillId="0" borderId="41" xfId="0" applyFont="1" applyBorder="1" applyAlignment="1">
      <alignment wrapText="1"/>
    </xf>
    <xf numFmtId="0" fontId="10" fillId="2" borderId="40" xfId="0" applyFont="1" applyFill="1" applyBorder="1" applyAlignment="1">
      <alignment wrapText="1"/>
    </xf>
    <xf numFmtId="0" fontId="9" fillId="2" borderId="40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9" fillId="0" borderId="38" xfId="0" applyFont="1" applyBorder="1" applyAlignment="1"/>
    <xf numFmtId="0" fontId="7" fillId="0" borderId="44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2" fontId="7" fillId="2" borderId="48" xfId="0" applyNumberFormat="1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0" fillId="2" borderId="44" xfId="0" applyFont="1" applyFill="1" applyBorder="1"/>
    <xf numFmtId="0" fontId="10" fillId="2" borderId="34" xfId="0" applyFont="1" applyFill="1" applyBorder="1" applyAlignment="1">
      <alignment wrapText="1"/>
    </xf>
    <xf numFmtId="0" fontId="5" fillId="2" borderId="26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2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0" fillId="2" borderId="48" xfId="0" applyFont="1" applyFill="1" applyBorder="1" applyAlignment="1">
      <alignment horizontal="left"/>
    </xf>
    <xf numFmtId="0" fontId="19" fillId="2" borderId="0" xfId="0" applyFont="1" applyFill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5" fillId="2" borderId="49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2" borderId="40" xfId="0" applyFont="1" applyFill="1" applyBorder="1" applyAlignment="1">
      <alignment horizontal="right"/>
    </xf>
    <xf numFmtId="0" fontId="10" fillId="2" borderId="50" xfId="0" applyFont="1" applyFill="1" applyBorder="1" applyAlignment="1">
      <alignment horizontal="left"/>
    </xf>
    <xf numFmtId="0" fontId="19" fillId="2" borderId="0" xfId="0" applyFont="1" applyFill="1"/>
    <xf numFmtId="0" fontId="15" fillId="0" borderId="23" xfId="0" applyFont="1" applyFill="1" applyBorder="1" applyAlignment="1">
      <alignment horizontal="center" wrapText="1"/>
    </xf>
    <xf numFmtId="0" fontId="15" fillId="0" borderId="24" xfId="0" applyFont="1" applyFill="1" applyBorder="1" applyAlignment="1">
      <alignment horizontal="center" wrapText="1"/>
    </xf>
    <xf numFmtId="0" fontId="7" fillId="0" borderId="44" xfId="0" applyFont="1" applyBorder="1" applyAlignment="1">
      <alignment horizontal="center"/>
    </xf>
    <xf numFmtId="164" fontId="5" fillId="2" borderId="41" xfId="0" applyNumberFormat="1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0" borderId="49" xfId="1" applyFont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4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 wrapText="1"/>
    </xf>
    <xf numFmtId="0" fontId="5" fillId="2" borderId="41" xfId="0" applyFont="1" applyFill="1" applyBorder="1" applyAlignment="1">
      <alignment horizontal="center" wrapText="1"/>
    </xf>
    <xf numFmtId="0" fontId="5" fillId="2" borderId="16" xfId="1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5" fillId="0" borderId="34" xfId="0" applyFont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49" xfId="0" applyFont="1" applyBorder="1" applyAlignment="1">
      <alignment wrapText="1"/>
    </xf>
    <xf numFmtId="0" fontId="7" fillId="2" borderId="49" xfId="0" applyFont="1" applyFill="1" applyBorder="1" applyAlignment="1">
      <alignment horizontal="left"/>
    </xf>
    <xf numFmtId="0" fontId="7" fillId="2" borderId="50" xfId="0" applyFont="1" applyFill="1" applyBorder="1" applyAlignment="1">
      <alignment horizontal="left"/>
    </xf>
    <xf numFmtId="0" fontId="10" fillId="2" borderId="34" xfId="0" applyFont="1" applyFill="1" applyBorder="1" applyAlignment="1">
      <alignment horizontal="left"/>
    </xf>
    <xf numFmtId="0" fontId="10" fillId="2" borderId="34" xfId="0" applyFont="1" applyFill="1" applyBorder="1" applyAlignment="1">
      <alignment horizontal="left" wrapText="1"/>
    </xf>
    <xf numFmtId="0" fontId="10" fillId="2" borderId="23" xfId="0" applyFont="1" applyFill="1" applyBorder="1" applyAlignment="1">
      <alignment horizontal="center" wrapText="1"/>
    </xf>
    <xf numFmtId="0" fontId="15" fillId="2" borderId="24" xfId="0" applyFont="1" applyFill="1" applyBorder="1" applyAlignment="1">
      <alignment horizontal="center" wrapText="1"/>
    </xf>
    <xf numFmtId="164" fontId="7" fillId="2" borderId="47" xfId="0" applyNumberFormat="1" applyFont="1" applyFill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10" fillId="0" borderId="52" xfId="0" applyFont="1" applyBorder="1"/>
    <xf numFmtId="0" fontId="10" fillId="0" borderId="51" xfId="0" applyFont="1" applyBorder="1"/>
    <xf numFmtId="0" fontId="10" fillId="0" borderId="49" xfId="0" applyFont="1" applyBorder="1"/>
    <xf numFmtId="0" fontId="7" fillId="2" borderId="37" xfId="0" applyFont="1" applyFill="1" applyBorder="1" applyAlignment="1"/>
    <xf numFmtId="0" fontId="10" fillId="0" borderId="23" xfId="0" applyFont="1" applyBorder="1" applyAlignment="1">
      <alignment horizontal="left"/>
    </xf>
    <xf numFmtId="0" fontId="10" fillId="2" borderId="51" xfId="0" applyFont="1" applyFill="1" applyBorder="1" applyAlignment="1">
      <alignment horizontal="left"/>
    </xf>
    <xf numFmtId="0" fontId="7" fillId="0" borderId="38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9" fillId="0" borderId="38" xfId="0" applyFont="1" applyBorder="1" applyAlignment="1"/>
    <xf numFmtId="0" fontId="7" fillId="0" borderId="44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/>
    </xf>
    <xf numFmtId="0" fontId="10" fillId="2" borderId="65" xfId="0" applyFont="1" applyFill="1" applyBorder="1" applyAlignment="1">
      <alignment horizontal="center"/>
    </xf>
    <xf numFmtId="0" fontId="5" fillId="0" borderId="41" xfId="1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164" fontId="5" fillId="0" borderId="35" xfId="0" applyNumberFormat="1" applyFont="1" applyFill="1" applyBorder="1" applyAlignment="1">
      <alignment horizontal="center"/>
    </xf>
    <xf numFmtId="0" fontId="10" fillId="0" borderId="51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right"/>
    </xf>
    <xf numFmtId="0" fontId="5" fillId="0" borderId="26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0" borderId="35" xfId="1" applyFont="1" applyFill="1" applyBorder="1" applyAlignment="1">
      <alignment horizontal="center" wrapText="1"/>
    </xf>
    <xf numFmtId="0" fontId="10" fillId="0" borderId="49" xfId="0" applyFont="1" applyFill="1" applyBorder="1" applyAlignment="1">
      <alignment wrapText="1"/>
    </xf>
    <xf numFmtId="0" fontId="9" fillId="0" borderId="35" xfId="0" applyFont="1" applyFill="1" applyBorder="1" applyAlignment="1">
      <alignment horizontal="center"/>
    </xf>
    <xf numFmtId="0" fontId="9" fillId="0" borderId="5" xfId="0" applyFont="1" applyFill="1" applyBorder="1" applyAlignment="1"/>
    <xf numFmtId="0" fontId="9" fillId="0" borderId="5" xfId="0" applyFont="1" applyFill="1" applyBorder="1" applyAlignment="1">
      <alignment horizontal="center"/>
    </xf>
    <xf numFmtId="0" fontId="9" fillId="0" borderId="49" xfId="0" applyFont="1" applyFill="1" applyBorder="1" applyAlignment="1"/>
    <xf numFmtId="0" fontId="7" fillId="0" borderId="49" xfId="0" applyFont="1" applyFill="1" applyBorder="1" applyAlignment="1"/>
    <xf numFmtId="0" fontId="6" fillId="0" borderId="35" xfId="0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9" fillId="0" borderId="50" xfId="0" applyFont="1" applyFill="1" applyBorder="1" applyAlignment="1"/>
    <xf numFmtId="0" fontId="7" fillId="0" borderId="19" xfId="0" applyFont="1" applyFill="1" applyBorder="1" applyAlignment="1"/>
    <xf numFmtId="0" fontId="8" fillId="0" borderId="36" xfId="0" applyFont="1" applyFill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164" fontId="6" fillId="0" borderId="36" xfId="0" applyNumberFormat="1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5" fillId="0" borderId="27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2" fontId="7" fillId="2" borderId="37" xfId="0" applyNumberFormat="1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10" fillId="2" borderId="5" xfId="0" applyFont="1" applyFill="1" applyBorder="1"/>
    <xf numFmtId="0" fontId="9" fillId="2" borderId="5" xfId="0" applyFont="1" applyFill="1" applyBorder="1"/>
    <xf numFmtId="0" fontId="9" fillId="2" borderId="47" xfId="0" applyFont="1" applyFill="1" applyBorder="1"/>
    <xf numFmtId="0" fontId="9" fillId="0" borderId="35" xfId="0" applyFont="1" applyFill="1" applyBorder="1" applyAlignment="1"/>
    <xf numFmtId="0" fontId="7" fillId="0" borderId="5" xfId="0" applyFont="1" applyFill="1" applyBorder="1" applyAlignment="1"/>
    <xf numFmtId="0" fontId="9" fillId="0" borderId="36" xfId="0" applyFont="1" applyFill="1" applyBorder="1" applyAlignment="1">
      <alignment horizontal="center"/>
    </xf>
    <xf numFmtId="0" fontId="9" fillId="0" borderId="36" xfId="0" applyFont="1" applyFill="1" applyBorder="1" applyAlignment="1"/>
    <xf numFmtId="0" fontId="7" fillId="0" borderId="48" xfId="0" applyFont="1" applyFill="1" applyBorder="1" applyAlignment="1"/>
    <xf numFmtId="0" fontId="10" fillId="2" borderId="41" xfId="0" applyFont="1" applyFill="1" applyBorder="1" applyAlignment="1">
      <alignment wrapText="1"/>
    </xf>
    <xf numFmtId="0" fontId="5" fillId="2" borderId="46" xfId="1" applyFont="1" applyFill="1" applyBorder="1" applyAlignment="1">
      <alignment horizontal="center"/>
    </xf>
    <xf numFmtId="0" fontId="6" fillId="0" borderId="53" xfId="0" applyFont="1" applyBorder="1"/>
    <xf numFmtId="0" fontId="7" fillId="2" borderId="41" xfId="0" applyFont="1" applyFill="1" applyBorder="1" applyAlignment="1">
      <alignment horizontal="center"/>
    </xf>
    <xf numFmtId="0" fontId="7" fillId="2" borderId="49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left"/>
    </xf>
    <xf numFmtId="0" fontId="7" fillId="2" borderId="41" xfId="0" applyFont="1" applyFill="1" applyBorder="1" applyAlignment="1">
      <alignment horizontal="left"/>
    </xf>
    <xf numFmtId="0" fontId="10" fillId="2" borderId="37" xfId="0" applyFont="1" applyFill="1" applyBorder="1" applyAlignment="1">
      <alignment horizontal="left"/>
    </xf>
    <xf numFmtId="0" fontId="6" fillId="2" borderId="52" xfId="0" applyFont="1" applyFill="1" applyBorder="1" applyAlignment="1">
      <alignment horizontal="center"/>
    </xf>
    <xf numFmtId="0" fontId="10" fillId="2" borderId="49" xfId="0" applyFont="1" applyFill="1" applyBorder="1"/>
    <xf numFmtId="0" fontId="10" fillId="2" borderId="47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37" xfId="0" applyFont="1" applyBorder="1" applyAlignment="1"/>
    <xf numFmtId="0" fontId="10" fillId="0" borderId="47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3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10" fillId="0" borderId="49" xfId="0" applyFont="1" applyFill="1" applyBorder="1"/>
    <xf numFmtId="0" fontId="9" fillId="0" borderId="49" xfId="0" applyFont="1" applyFill="1" applyBorder="1"/>
    <xf numFmtId="0" fontId="9" fillId="0" borderId="52" xfId="0" applyFont="1" applyFill="1" applyBorder="1"/>
    <xf numFmtId="0" fontId="5" fillId="0" borderId="50" xfId="0" applyFont="1" applyFill="1" applyBorder="1" applyAlignment="1">
      <alignment horizontal="center"/>
    </xf>
    <xf numFmtId="0" fontId="7" fillId="0" borderId="50" xfId="0" applyFont="1" applyFill="1" applyBorder="1" applyAlignment="1"/>
    <xf numFmtId="0" fontId="6" fillId="0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2" borderId="49" xfId="0" applyFont="1" applyFill="1" applyBorder="1" applyAlignment="1"/>
    <xf numFmtId="0" fontId="7" fillId="2" borderId="50" xfId="0" applyFont="1" applyFill="1" applyBorder="1" applyAlignment="1"/>
    <xf numFmtId="0" fontId="5" fillId="2" borderId="5" xfId="0" applyFont="1" applyFill="1" applyBorder="1" applyAlignment="1"/>
    <xf numFmtId="0" fontId="5" fillId="2" borderId="35" xfId="0" applyFont="1" applyFill="1" applyBorder="1" applyAlignment="1"/>
    <xf numFmtId="165" fontId="6" fillId="2" borderId="35" xfId="0" applyNumberFormat="1" applyFont="1" applyFill="1" applyBorder="1" applyAlignment="1">
      <alignment horizontal="center"/>
    </xf>
    <xf numFmtId="164" fontId="10" fillId="2" borderId="35" xfId="0" applyNumberFormat="1" applyFont="1" applyFill="1" applyBorder="1" applyAlignment="1">
      <alignment horizontal="center"/>
    </xf>
    <xf numFmtId="164" fontId="10" fillId="2" borderId="49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41" xfId="0" applyNumberFormat="1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28" xfId="0" applyFont="1" applyFill="1" applyBorder="1" applyAlignment="1"/>
    <xf numFmtId="0" fontId="9" fillId="2" borderId="17" xfId="0" applyFont="1" applyFill="1" applyBorder="1" applyAlignment="1"/>
    <xf numFmtId="0" fontId="9" fillId="2" borderId="19" xfId="0" applyFont="1" applyFill="1" applyBorder="1" applyAlignment="1"/>
    <xf numFmtId="0" fontId="9" fillId="2" borderId="20" xfId="0" applyFont="1" applyFill="1" applyBorder="1" applyAlignment="1"/>
    <xf numFmtId="0" fontId="9" fillId="2" borderId="18" xfId="0" applyFont="1" applyFill="1" applyBorder="1" applyAlignment="1"/>
    <xf numFmtId="0" fontId="10" fillId="2" borderId="23" xfId="0" applyFont="1" applyFill="1" applyBorder="1" applyAlignment="1">
      <alignment wrapText="1"/>
    </xf>
    <xf numFmtId="0" fontId="12" fillId="2" borderId="35" xfId="0" applyFont="1" applyFill="1" applyBorder="1"/>
    <xf numFmtId="164" fontId="5" fillId="2" borderId="47" xfId="0" applyNumberFormat="1" applyFont="1" applyFill="1" applyBorder="1" applyAlignment="1">
      <alignment horizontal="center"/>
    </xf>
    <xf numFmtId="1" fontId="6" fillId="2" borderId="35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2" fontId="10" fillId="2" borderId="27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0" fillId="2" borderId="16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12" fillId="0" borderId="26" xfId="0" applyFont="1" applyBorder="1"/>
    <xf numFmtId="0" fontId="12" fillId="0" borderId="12" xfId="0" applyFont="1" applyBorder="1"/>
    <xf numFmtId="0" fontId="12" fillId="0" borderId="15" xfId="0" applyFont="1" applyBorder="1"/>
    <xf numFmtId="0" fontId="7" fillId="0" borderId="71" xfId="0" applyFont="1" applyBorder="1" applyAlignment="1"/>
    <xf numFmtId="0" fontId="7" fillId="0" borderId="5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9" fillId="0" borderId="23" xfId="0" applyFont="1" applyBorder="1" applyAlignment="1"/>
    <xf numFmtId="0" fontId="9" fillId="0" borderId="24" xfId="0" applyFont="1" applyBorder="1" applyAlignment="1"/>
    <xf numFmtId="0" fontId="7" fillId="0" borderId="29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7" fillId="0" borderId="61" xfId="0" applyFont="1" applyBorder="1" applyAlignment="1">
      <alignment horizontal="left"/>
    </xf>
    <xf numFmtId="0" fontId="7" fillId="0" borderId="62" xfId="0" applyFont="1" applyBorder="1" applyAlignment="1">
      <alignment horizontal="left"/>
    </xf>
    <xf numFmtId="0" fontId="7" fillId="0" borderId="60" xfId="0" applyFont="1" applyBorder="1" applyAlignment="1">
      <alignment horizontal="left"/>
    </xf>
    <xf numFmtId="0" fontId="9" fillId="0" borderId="38" xfId="0" applyFont="1" applyBorder="1" applyAlignment="1"/>
    <xf numFmtId="0" fontId="9" fillId="0" borderId="30" xfId="0" applyFont="1" applyBorder="1" applyAlignment="1"/>
    <xf numFmtId="0" fontId="7" fillId="0" borderId="44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58" xfId="0" applyFont="1" applyBorder="1" applyAlignment="1"/>
    <xf numFmtId="0" fontId="9" fillId="0" borderId="67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0"/>
  <sheetViews>
    <sheetView topLeftCell="C1" zoomScale="80" zoomScaleNormal="80" workbookViewId="0">
      <selection activeCell="D35" sqref="D35"/>
    </sheetView>
  </sheetViews>
  <sheetFormatPr defaultRowHeight="14.4" x14ac:dyDescent="0.3"/>
  <cols>
    <col min="1" max="2" width="19.88671875" customWidth="1"/>
    <col min="3" max="3" width="14.5546875" style="5" customWidth="1"/>
    <col min="4" max="4" width="21.109375" customWidth="1"/>
    <col min="5" max="5" width="55.6640625" customWidth="1"/>
    <col min="6" max="6" width="15.6640625" customWidth="1"/>
    <col min="7" max="7" width="13.5546875" customWidth="1"/>
    <col min="9" max="9" width="11.33203125" customWidth="1"/>
    <col min="10" max="10" width="14.33203125" customWidth="1"/>
    <col min="11" max="11" width="21.6640625" customWidth="1"/>
    <col min="12" max="12" width="11.33203125" customWidth="1"/>
    <col min="16" max="16" width="11.5546875" customWidth="1"/>
    <col min="17" max="17" width="12.33203125" customWidth="1"/>
    <col min="23" max="23" width="11.109375" bestFit="1" customWidth="1"/>
  </cols>
  <sheetData>
    <row r="2" spans="1:24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1</v>
      </c>
      <c r="H2" s="6"/>
      <c r="K2" s="8"/>
      <c r="L2" s="7"/>
      <c r="M2" s="1"/>
      <c r="N2" s="2"/>
    </row>
    <row r="3" spans="1:24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ht="28.5" customHeight="1" thickBot="1" x14ac:dyDescent="0.35">
      <c r="A4" s="56"/>
      <c r="B4" s="56"/>
      <c r="C4" s="287" t="s">
        <v>37</v>
      </c>
      <c r="D4" s="206"/>
      <c r="E4" s="242"/>
      <c r="F4" s="468"/>
      <c r="G4" s="286"/>
      <c r="H4" s="469" t="s">
        <v>20</v>
      </c>
      <c r="I4" s="470"/>
      <c r="J4" s="471"/>
      <c r="K4" s="222" t="s">
        <v>21</v>
      </c>
      <c r="L4" s="717" t="s">
        <v>22</v>
      </c>
      <c r="M4" s="718"/>
      <c r="N4" s="719"/>
      <c r="O4" s="719"/>
      <c r="P4" s="720"/>
      <c r="Q4" s="721" t="s">
        <v>23</v>
      </c>
      <c r="R4" s="722"/>
      <c r="S4" s="722"/>
      <c r="T4" s="722"/>
      <c r="U4" s="722"/>
      <c r="V4" s="722"/>
      <c r="W4" s="722"/>
      <c r="X4" s="723"/>
    </row>
    <row r="5" spans="1:24" ht="47.4" thickBot="1" x14ac:dyDescent="0.35">
      <c r="A5" s="57" t="s">
        <v>0</v>
      </c>
      <c r="B5" s="369"/>
      <c r="C5" s="76" t="s">
        <v>38</v>
      </c>
      <c r="D5" s="413" t="s">
        <v>39</v>
      </c>
      <c r="E5" s="87" t="s">
        <v>36</v>
      </c>
      <c r="F5" s="76" t="s">
        <v>24</v>
      </c>
      <c r="G5" s="72" t="s">
        <v>35</v>
      </c>
      <c r="H5" s="87" t="s">
        <v>25</v>
      </c>
      <c r="I5" s="311" t="s">
        <v>26</v>
      </c>
      <c r="J5" s="461" t="s">
        <v>27</v>
      </c>
      <c r="K5" s="383" t="s">
        <v>28</v>
      </c>
      <c r="L5" s="246" t="s">
        <v>29</v>
      </c>
      <c r="M5" s="246" t="s">
        <v>67</v>
      </c>
      <c r="N5" s="246" t="s">
        <v>30</v>
      </c>
      <c r="O5" s="310" t="s">
        <v>68</v>
      </c>
      <c r="P5" s="246" t="s">
        <v>69</v>
      </c>
      <c r="Q5" s="246" t="s">
        <v>31</v>
      </c>
      <c r="R5" s="246" t="s">
        <v>32</v>
      </c>
      <c r="S5" s="246" t="s">
        <v>33</v>
      </c>
      <c r="T5" s="246" t="s">
        <v>34</v>
      </c>
      <c r="U5" s="246" t="s">
        <v>70</v>
      </c>
      <c r="V5" s="246" t="s">
        <v>71</v>
      </c>
      <c r="W5" s="246" t="s">
        <v>72</v>
      </c>
      <c r="X5" s="311" t="s">
        <v>73</v>
      </c>
    </row>
    <row r="6" spans="1:24" ht="34.5" customHeight="1" x14ac:dyDescent="0.3">
      <c r="A6" s="77" t="s">
        <v>5</v>
      </c>
      <c r="B6" s="485"/>
      <c r="C6" s="332">
        <v>225</v>
      </c>
      <c r="D6" s="384" t="s">
        <v>17</v>
      </c>
      <c r="E6" s="198" t="s">
        <v>88</v>
      </c>
      <c r="F6" s="155">
        <v>121</v>
      </c>
      <c r="G6" s="290"/>
      <c r="H6" s="185">
        <v>5.6</v>
      </c>
      <c r="I6" s="33">
        <v>6.79</v>
      </c>
      <c r="J6" s="158">
        <v>34.479999999999997</v>
      </c>
      <c r="K6" s="294">
        <v>230.37</v>
      </c>
      <c r="L6" s="175">
        <v>0.11</v>
      </c>
      <c r="M6" s="17">
        <v>0.05</v>
      </c>
      <c r="N6" s="15">
        <v>0</v>
      </c>
      <c r="O6" s="15">
        <v>20</v>
      </c>
      <c r="P6" s="37">
        <v>0.06</v>
      </c>
      <c r="Q6" s="193">
        <v>8.35</v>
      </c>
      <c r="R6" s="35">
        <v>65.08</v>
      </c>
      <c r="S6" s="35">
        <v>25.23</v>
      </c>
      <c r="T6" s="35">
        <v>1.42</v>
      </c>
      <c r="U6" s="35">
        <v>94.89</v>
      </c>
      <c r="V6" s="35">
        <v>0</v>
      </c>
      <c r="W6" s="35">
        <v>0</v>
      </c>
      <c r="X6" s="36">
        <v>0</v>
      </c>
    </row>
    <row r="7" spans="1:24" ht="34.5" customHeight="1" x14ac:dyDescent="0.3">
      <c r="A7" s="77"/>
      <c r="B7" s="486"/>
      <c r="C7" s="74">
        <v>123</v>
      </c>
      <c r="D7" s="109" t="s">
        <v>51</v>
      </c>
      <c r="E7" s="210" t="s">
        <v>75</v>
      </c>
      <c r="F7" s="166">
        <v>205</v>
      </c>
      <c r="G7" s="74"/>
      <c r="H7" s="264">
        <v>7.32</v>
      </c>
      <c r="I7" s="66">
        <v>7.29</v>
      </c>
      <c r="J7" s="71">
        <v>34.18</v>
      </c>
      <c r="K7" s="300">
        <v>230.69</v>
      </c>
      <c r="L7" s="224">
        <v>0.08</v>
      </c>
      <c r="M7" s="26">
        <v>0.23</v>
      </c>
      <c r="N7" s="26">
        <v>0.88</v>
      </c>
      <c r="O7" s="26">
        <v>40</v>
      </c>
      <c r="P7" s="368">
        <v>0.15</v>
      </c>
      <c r="Q7" s="224">
        <v>188.96</v>
      </c>
      <c r="R7" s="26">
        <v>167.11</v>
      </c>
      <c r="S7" s="26">
        <v>29.71</v>
      </c>
      <c r="T7" s="26">
        <v>0.99</v>
      </c>
      <c r="U7" s="26">
        <v>248.91</v>
      </c>
      <c r="V7" s="26">
        <v>1.2999999999999999E-2</v>
      </c>
      <c r="W7" s="26">
        <v>8.0000000000000002E-3</v>
      </c>
      <c r="X7" s="41">
        <v>0.03</v>
      </c>
    </row>
    <row r="8" spans="1:24" ht="34.5" customHeight="1" x14ac:dyDescent="0.3">
      <c r="A8" s="77"/>
      <c r="B8" s="486"/>
      <c r="C8" s="105">
        <v>113</v>
      </c>
      <c r="D8" s="108" t="s">
        <v>4</v>
      </c>
      <c r="E8" s="127" t="s">
        <v>10</v>
      </c>
      <c r="F8" s="91">
        <v>200</v>
      </c>
      <c r="G8" s="182"/>
      <c r="H8" s="175">
        <v>0.04</v>
      </c>
      <c r="I8" s="15">
        <v>0</v>
      </c>
      <c r="J8" s="37">
        <v>7.4</v>
      </c>
      <c r="K8" s="184">
        <v>30.26</v>
      </c>
      <c r="L8" s="175">
        <v>0</v>
      </c>
      <c r="M8" s="17">
        <v>0</v>
      </c>
      <c r="N8" s="15">
        <v>0.8</v>
      </c>
      <c r="O8" s="15">
        <v>0</v>
      </c>
      <c r="P8" s="37">
        <v>0</v>
      </c>
      <c r="Q8" s="175">
        <v>2.02</v>
      </c>
      <c r="R8" s="15">
        <v>0.99</v>
      </c>
      <c r="S8" s="15">
        <v>0.55000000000000004</v>
      </c>
      <c r="T8" s="15">
        <v>0.05</v>
      </c>
      <c r="U8" s="15">
        <v>7.05</v>
      </c>
      <c r="V8" s="15">
        <v>0</v>
      </c>
      <c r="W8" s="15">
        <v>0</v>
      </c>
      <c r="X8" s="37">
        <v>0</v>
      </c>
    </row>
    <row r="9" spans="1:24" ht="34.5" customHeight="1" x14ac:dyDescent="0.3">
      <c r="A9" s="77"/>
      <c r="B9" s="486"/>
      <c r="C9" s="107">
        <v>121</v>
      </c>
      <c r="D9" s="127" t="s">
        <v>13</v>
      </c>
      <c r="E9" s="154" t="s">
        <v>46</v>
      </c>
      <c r="F9" s="130">
        <v>20</v>
      </c>
      <c r="G9" s="91"/>
      <c r="H9" s="17">
        <v>1.5</v>
      </c>
      <c r="I9" s="15">
        <v>0.57999999999999996</v>
      </c>
      <c r="J9" s="18">
        <v>9.9600000000000009</v>
      </c>
      <c r="K9" s="132">
        <v>52.4</v>
      </c>
      <c r="L9" s="175">
        <v>0.02</v>
      </c>
      <c r="M9" s="17">
        <v>0.01</v>
      </c>
      <c r="N9" s="15">
        <v>0</v>
      </c>
      <c r="O9" s="15">
        <v>0</v>
      </c>
      <c r="P9" s="37">
        <v>0</v>
      </c>
      <c r="Q9" s="175">
        <v>3.8</v>
      </c>
      <c r="R9" s="15">
        <v>13</v>
      </c>
      <c r="S9" s="15">
        <v>2.6</v>
      </c>
      <c r="T9" s="15">
        <v>0.24</v>
      </c>
      <c r="U9" s="15">
        <v>18.399999999999999</v>
      </c>
      <c r="V9" s="15">
        <v>0</v>
      </c>
      <c r="W9" s="15">
        <v>0</v>
      </c>
      <c r="X9" s="37">
        <v>0</v>
      </c>
    </row>
    <row r="10" spans="1:24" ht="34.5" customHeight="1" x14ac:dyDescent="0.3">
      <c r="A10" s="77"/>
      <c r="B10" s="486"/>
      <c r="C10" s="333"/>
      <c r="D10" s="109"/>
      <c r="E10" s="215" t="s">
        <v>18</v>
      </c>
      <c r="F10" s="196">
        <f>SUM(F6:F9)</f>
        <v>546</v>
      </c>
      <c r="G10" s="196"/>
      <c r="H10" s="119">
        <f t="shared" ref="H10:X10" si="0">SUM(H6:H9)</f>
        <v>14.459999999999999</v>
      </c>
      <c r="I10" s="30">
        <f t="shared" si="0"/>
        <v>14.66</v>
      </c>
      <c r="J10" s="333">
        <f t="shared" si="0"/>
        <v>86.02000000000001</v>
      </c>
      <c r="K10" s="196">
        <f t="shared" si="0"/>
        <v>543.72</v>
      </c>
      <c r="L10" s="119">
        <f t="shared" si="0"/>
        <v>0.21</v>
      </c>
      <c r="M10" s="30">
        <f t="shared" si="0"/>
        <v>0.29000000000000004</v>
      </c>
      <c r="N10" s="30">
        <f t="shared" si="0"/>
        <v>1.6800000000000002</v>
      </c>
      <c r="O10" s="30">
        <f t="shared" si="0"/>
        <v>60</v>
      </c>
      <c r="P10" s="333">
        <f t="shared" si="0"/>
        <v>0.21</v>
      </c>
      <c r="Q10" s="119">
        <f t="shared" si="0"/>
        <v>203.13000000000002</v>
      </c>
      <c r="R10" s="30">
        <f t="shared" si="0"/>
        <v>246.18</v>
      </c>
      <c r="S10" s="30">
        <f t="shared" si="0"/>
        <v>58.089999999999996</v>
      </c>
      <c r="T10" s="30">
        <f t="shared" si="0"/>
        <v>2.7</v>
      </c>
      <c r="U10" s="30">
        <f t="shared" si="0"/>
        <v>369.25</v>
      </c>
      <c r="V10" s="30">
        <f t="shared" si="0"/>
        <v>1.2999999999999999E-2</v>
      </c>
      <c r="W10" s="30">
        <f t="shared" si="0"/>
        <v>8.0000000000000002E-3</v>
      </c>
      <c r="X10" s="333">
        <f t="shared" si="0"/>
        <v>0.03</v>
      </c>
    </row>
    <row r="11" spans="1:24" ht="34.5" customHeight="1" thickBot="1" x14ac:dyDescent="0.35">
      <c r="A11" s="77"/>
      <c r="B11" s="502"/>
      <c r="C11" s="333"/>
      <c r="D11" s="109"/>
      <c r="E11" s="215" t="s">
        <v>19</v>
      </c>
      <c r="F11" s="92"/>
      <c r="G11" s="288"/>
      <c r="H11" s="142"/>
      <c r="I11" s="47"/>
      <c r="J11" s="82"/>
      <c r="K11" s="289">
        <f>K10/23.5</f>
        <v>23.137021276595746</v>
      </c>
      <c r="L11" s="142"/>
      <c r="M11" s="113"/>
      <c r="N11" s="291"/>
      <c r="O11" s="291"/>
      <c r="P11" s="292"/>
      <c r="Q11" s="293"/>
      <c r="R11" s="291"/>
      <c r="S11" s="291"/>
      <c r="T11" s="291"/>
      <c r="U11" s="291"/>
      <c r="V11" s="291"/>
      <c r="W11" s="291"/>
      <c r="X11" s="292"/>
    </row>
    <row r="12" spans="1:24" ht="34.5" customHeight="1" x14ac:dyDescent="0.3">
      <c r="A12" s="103" t="s">
        <v>6</v>
      </c>
      <c r="B12" s="501"/>
      <c r="C12" s="112">
        <v>26</v>
      </c>
      <c r="D12" s="408" t="s">
        <v>17</v>
      </c>
      <c r="E12" s="425" t="s">
        <v>116</v>
      </c>
      <c r="F12" s="112">
        <v>100</v>
      </c>
      <c r="G12" s="298"/>
      <c r="H12" s="231">
        <v>0.6</v>
      </c>
      <c r="I12" s="45">
        <v>0.6</v>
      </c>
      <c r="J12" s="46">
        <v>15.4</v>
      </c>
      <c r="K12" s="230">
        <v>72</v>
      </c>
      <c r="L12" s="231">
        <v>0.05</v>
      </c>
      <c r="M12" s="45">
        <v>0.02</v>
      </c>
      <c r="N12" s="45">
        <v>6</v>
      </c>
      <c r="O12" s="45">
        <v>0</v>
      </c>
      <c r="P12" s="46">
        <v>0</v>
      </c>
      <c r="Q12" s="259">
        <v>30</v>
      </c>
      <c r="R12" s="260">
        <v>22</v>
      </c>
      <c r="S12" s="260">
        <v>17</v>
      </c>
      <c r="T12" s="260">
        <v>0.6</v>
      </c>
      <c r="U12" s="260">
        <v>225</v>
      </c>
      <c r="V12" s="260">
        <v>8.0000000000000002E-3</v>
      </c>
      <c r="W12" s="260">
        <v>0</v>
      </c>
      <c r="X12" s="297">
        <v>0.01</v>
      </c>
    </row>
    <row r="13" spans="1:24" ht="34.5" customHeight="1" x14ac:dyDescent="0.3">
      <c r="A13" s="77"/>
      <c r="B13" s="486"/>
      <c r="C13" s="333">
        <v>30</v>
      </c>
      <c r="D13" s="109" t="s">
        <v>8</v>
      </c>
      <c r="E13" s="148" t="s">
        <v>119</v>
      </c>
      <c r="F13" s="92">
        <v>200</v>
      </c>
      <c r="G13" s="148"/>
      <c r="H13" s="201">
        <v>5.4</v>
      </c>
      <c r="I13" s="20">
        <v>6.71</v>
      </c>
      <c r="J13" s="42">
        <v>7.12</v>
      </c>
      <c r="K13" s="199">
        <v>112.42</v>
      </c>
      <c r="L13" s="201">
        <v>0.13</v>
      </c>
      <c r="M13" s="19">
        <v>7.0000000000000007E-2</v>
      </c>
      <c r="N13" s="20">
        <v>9.91</v>
      </c>
      <c r="O13" s="20">
        <v>120</v>
      </c>
      <c r="P13" s="42">
        <v>0.02</v>
      </c>
      <c r="Q13" s="201">
        <v>36.67</v>
      </c>
      <c r="R13" s="20">
        <v>74.44</v>
      </c>
      <c r="S13" s="20">
        <v>21.64</v>
      </c>
      <c r="T13" s="20">
        <v>0.97</v>
      </c>
      <c r="U13" s="20">
        <v>312.05</v>
      </c>
      <c r="V13" s="20">
        <v>5.0000000000000001E-3</v>
      </c>
      <c r="W13" s="20">
        <v>0</v>
      </c>
      <c r="X13" s="42">
        <v>3.2000000000000001E-2</v>
      </c>
    </row>
    <row r="14" spans="1:24" ht="34.5" customHeight="1" x14ac:dyDescent="0.3">
      <c r="A14" s="79"/>
      <c r="B14" s="487"/>
      <c r="C14" s="333" t="s">
        <v>105</v>
      </c>
      <c r="D14" s="109" t="s">
        <v>9</v>
      </c>
      <c r="E14" s="148" t="s">
        <v>120</v>
      </c>
      <c r="F14" s="92">
        <v>250</v>
      </c>
      <c r="G14" s="148"/>
      <c r="H14" s="201">
        <v>18.63</v>
      </c>
      <c r="I14" s="20">
        <v>29.16</v>
      </c>
      <c r="J14" s="42">
        <v>38.950000000000003</v>
      </c>
      <c r="K14" s="199">
        <v>497.3</v>
      </c>
      <c r="L14" s="201">
        <v>0.41</v>
      </c>
      <c r="M14" s="19">
        <v>0.15</v>
      </c>
      <c r="N14" s="20">
        <v>2.2799999999999998</v>
      </c>
      <c r="O14" s="20">
        <v>230</v>
      </c>
      <c r="P14" s="42">
        <v>0</v>
      </c>
      <c r="Q14" s="201">
        <v>20.64</v>
      </c>
      <c r="R14" s="20">
        <v>225.57</v>
      </c>
      <c r="S14" s="20">
        <v>53.9</v>
      </c>
      <c r="T14" s="20">
        <v>2.25</v>
      </c>
      <c r="U14" s="20">
        <v>340.26</v>
      </c>
      <c r="V14" s="20">
        <v>7.9900000000000006E-3</v>
      </c>
      <c r="W14" s="20">
        <v>7.0000000000000001E-3</v>
      </c>
      <c r="X14" s="42">
        <v>0.09</v>
      </c>
    </row>
    <row r="15" spans="1:24" ht="34.5" customHeight="1" x14ac:dyDescent="0.3">
      <c r="A15" s="79"/>
      <c r="B15" s="487"/>
      <c r="C15" s="105">
        <v>98</v>
      </c>
      <c r="D15" s="108" t="s">
        <v>16</v>
      </c>
      <c r="E15" s="127" t="s">
        <v>15</v>
      </c>
      <c r="F15" s="91">
        <v>200</v>
      </c>
      <c r="G15" s="127"/>
      <c r="H15" s="175">
        <v>0.37</v>
      </c>
      <c r="I15" s="15">
        <v>0</v>
      </c>
      <c r="J15" s="37">
        <v>14.85</v>
      </c>
      <c r="K15" s="133">
        <v>59.48</v>
      </c>
      <c r="L15" s="175">
        <v>0</v>
      </c>
      <c r="M15" s="17">
        <v>0</v>
      </c>
      <c r="N15" s="15">
        <v>0</v>
      </c>
      <c r="O15" s="15">
        <v>0</v>
      </c>
      <c r="P15" s="37">
        <v>0</v>
      </c>
      <c r="Q15" s="175">
        <v>0.21</v>
      </c>
      <c r="R15" s="15">
        <v>0</v>
      </c>
      <c r="S15" s="15">
        <v>0</v>
      </c>
      <c r="T15" s="15">
        <v>0.02</v>
      </c>
      <c r="U15" s="15">
        <v>0.2</v>
      </c>
      <c r="V15" s="15">
        <v>0</v>
      </c>
      <c r="W15" s="15">
        <v>0</v>
      </c>
      <c r="X15" s="37">
        <v>0</v>
      </c>
    </row>
    <row r="16" spans="1:24" ht="34.5" customHeight="1" x14ac:dyDescent="0.3">
      <c r="A16" s="79"/>
      <c r="B16" s="487"/>
      <c r="C16" s="107">
        <v>119</v>
      </c>
      <c r="D16" s="108" t="s">
        <v>13</v>
      </c>
      <c r="E16" s="127" t="s">
        <v>49</v>
      </c>
      <c r="F16" s="130">
        <v>20</v>
      </c>
      <c r="G16" s="89"/>
      <c r="H16" s="175">
        <v>1.52</v>
      </c>
      <c r="I16" s="15">
        <v>0.16</v>
      </c>
      <c r="J16" s="37">
        <v>9.84</v>
      </c>
      <c r="K16" s="183">
        <v>47</v>
      </c>
      <c r="L16" s="175">
        <v>0.02</v>
      </c>
      <c r="M16" s="15">
        <v>0.01</v>
      </c>
      <c r="N16" s="15">
        <v>0</v>
      </c>
      <c r="O16" s="15">
        <v>0</v>
      </c>
      <c r="P16" s="18">
        <v>0</v>
      </c>
      <c r="Q16" s="175">
        <v>4</v>
      </c>
      <c r="R16" s="15">
        <v>13</v>
      </c>
      <c r="S16" s="15">
        <v>2.8</v>
      </c>
      <c r="T16" s="15">
        <v>0.22</v>
      </c>
      <c r="U16" s="15">
        <v>18.600000000000001</v>
      </c>
      <c r="V16" s="15">
        <v>1E-3</v>
      </c>
      <c r="W16" s="15">
        <v>1E-3</v>
      </c>
      <c r="X16" s="37">
        <v>2.9</v>
      </c>
    </row>
    <row r="17" spans="1:24" ht="34.5" customHeight="1" x14ac:dyDescent="0.3">
      <c r="A17" s="79"/>
      <c r="B17" s="487"/>
      <c r="C17" s="105">
        <v>120</v>
      </c>
      <c r="D17" s="108" t="s">
        <v>14</v>
      </c>
      <c r="E17" s="127" t="s">
        <v>44</v>
      </c>
      <c r="F17" s="91">
        <v>20</v>
      </c>
      <c r="G17" s="127"/>
      <c r="H17" s="175">
        <v>1.32</v>
      </c>
      <c r="I17" s="15">
        <v>0.24</v>
      </c>
      <c r="J17" s="37">
        <v>8.0399999999999991</v>
      </c>
      <c r="K17" s="133">
        <v>39.6</v>
      </c>
      <c r="L17" s="201">
        <v>0.03</v>
      </c>
      <c r="M17" s="19">
        <v>0.02</v>
      </c>
      <c r="N17" s="20">
        <v>0</v>
      </c>
      <c r="O17" s="20">
        <v>0</v>
      </c>
      <c r="P17" s="42">
        <v>0</v>
      </c>
      <c r="Q17" s="201">
        <v>5.8</v>
      </c>
      <c r="R17" s="20">
        <v>30</v>
      </c>
      <c r="S17" s="20">
        <v>9.4</v>
      </c>
      <c r="T17" s="20">
        <v>0.78</v>
      </c>
      <c r="U17" s="20">
        <v>47</v>
      </c>
      <c r="V17" s="20">
        <v>1E-3</v>
      </c>
      <c r="W17" s="20">
        <v>1E-3</v>
      </c>
      <c r="X17" s="42">
        <v>0</v>
      </c>
    </row>
    <row r="18" spans="1:24" ht="34.5" customHeight="1" x14ac:dyDescent="0.3">
      <c r="A18" s="79"/>
      <c r="B18" s="487"/>
      <c r="C18" s="364"/>
      <c r="D18" s="387"/>
      <c r="E18" s="215" t="s">
        <v>18</v>
      </c>
      <c r="F18" s="220">
        <f>SUM(F12:F17)</f>
        <v>790</v>
      </c>
      <c r="G18" s="388"/>
      <c r="H18" s="139">
        <f>SUM(H12:H17)</f>
        <v>27.84</v>
      </c>
      <c r="I18" s="14">
        <f>SUM(I12:I17)</f>
        <v>36.869999999999997</v>
      </c>
      <c r="J18" s="40">
        <f>SUM(J12:J17)</f>
        <v>94.199999999999989</v>
      </c>
      <c r="K18" s="217">
        <f>SUM(K12:K17)</f>
        <v>827.80000000000007</v>
      </c>
      <c r="L18" s="139">
        <f t="shared" ref="L18:X18" si="1">SUM(L12:L17)</f>
        <v>0.64</v>
      </c>
      <c r="M18" s="14">
        <f t="shared" si="1"/>
        <v>0.27</v>
      </c>
      <c r="N18" s="14">
        <f t="shared" si="1"/>
        <v>18.190000000000001</v>
      </c>
      <c r="O18" s="14">
        <f t="shared" si="1"/>
        <v>350</v>
      </c>
      <c r="P18" s="40">
        <f t="shared" si="1"/>
        <v>0.02</v>
      </c>
      <c r="Q18" s="139">
        <f t="shared" si="1"/>
        <v>97.32</v>
      </c>
      <c r="R18" s="14">
        <f t="shared" si="1"/>
        <v>365.01</v>
      </c>
      <c r="S18" s="14">
        <f t="shared" si="1"/>
        <v>104.74</v>
      </c>
      <c r="T18" s="14">
        <f t="shared" si="1"/>
        <v>4.84</v>
      </c>
      <c r="U18" s="14">
        <f t="shared" si="1"/>
        <v>943.11</v>
      </c>
      <c r="V18" s="14">
        <f t="shared" si="1"/>
        <v>2.2990000000000003E-2</v>
      </c>
      <c r="W18" s="14">
        <f t="shared" si="1"/>
        <v>9.0000000000000011E-3</v>
      </c>
      <c r="X18" s="40">
        <f t="shared" si="1"/>
        <v>3.032</v>
      </c>
    </row>
    <row r="19" spans="1:24" ht="34.5" customHeight="1" thickBot="1" x14ac:dyDescent="0.35">
      <c r="A19" s="189"/>
      <c r="B19" s="488"/>
      <c r="C19" s="482"/>
      <c r="D19" s="389"/>
      <c r="E19" s="390" t="s">
        <v>19</v>
      </c>
      <c r="F19" s="389"/>
      <c r="G19" s="391"/>
      <c r="H19" s="392"/>
      <c r="I19" s="393"/>
      <c r="J19" s="394"/>
      <c r="K19" s="218">
        <f>K18/23.5</f>
        <v>35.225531914893622</v>
      </c>
      <c r="L19" s="395"/>
      <c r="M19" s="396"/>
      <c r="N19" s="397"/>
      <c r="O19" s="397"/>
      <c r="P19" s="398"/>
      <c r="Q19" s="395"/>
      <c r="R19" s="397"/>
      <c r="S19" s="397"/>
      <c r="T19" s="397"/>
      <c r="U19" s="397"/>
      <c r="V19" s="397"/>
      <c r="W19" s="397"/>
      <c r="X19" s="398"/>
    </row>
    <row r="20" spans="1:24" x14ac:dyDescent="0.3">
      <c r="A20" s="2"/>
      <c r="B20" s="2"/>
      <c r="C20" s="4"/>
      <c r="D20" s="2"/>
      <c r="E20" s="2"/>
      <c r="F20" s="2"/>
      <c r="G20" s="9"/>
      <c r="H20" s="10"/>
      <c r="I20" s="9"/>
      <c r="J20" s="2"/>
      <c r="K20" s="12"/>
      <c r="L20" s="2"/>
      <c r="M20" s="2"/>
      <c r="N20" s="2"/>
    </row>
  </sheetData>
  <mergeCells count="2">
    <mergeCell ref="L4:P4"/>
    <mergeCell ref="Q4:X4"/>
  </mergeCells>
  <pageMargins left="0.25" right="0.25" top="0.75" bottom="0.75" header="0.3" footer="0.3"/>
  <pageSetup paperSize="9" scal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C1" zoomScale="65" zoomScaleNormal="65" workbookViewId="0">
      <selection activeCell="C14" sqref="C14:X14"/>
    </sheetView>
  </sheetViews>
  <sheetFormatPr defaultRowHeight="14.4" x14ac:dyDescent="0.3"/>
  <cols>
    <col min="1" max="1" width="16.88671875" customWidth="1"/>
    <col min="2" max="2" width="16.88671875" style="476" customWidth="1"/>
    <col min="3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  <col min="22" max="23" width="11.109375" bestFit="1" customWidth="1"/>
  </cols>
  <sheetData>
    <row r="2" spans="1:24" ht="22.8" x14ac:dyDescent="0.4">
      <c r="A2" s="6" t="s">
        <v>1</v>
      </c>
      <c r="B2" s="505"/>
      <c r="C2" s="7"/>
      <c r="D2" s="6" t="s">
        <v>3</v>
      </c>
      <c r="E2" s="6"/>
      <c r="F2" s="8" t="s">
        <v>2</v>
      </c>
      <c r="G2" s="83">
        <v>10</v>
      </c>
      <c r="H2" s="6"/>
      <c r="K2" s="8"/>
      <c r="L2" s="7"/>
      <c r="M2" s="1"/>
      <c r="N2" s="2"/>
    </row>
    <row r="3" spans="1:24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56"/>
      <c r="B4" s="477"/>
      <c r="C4" s="554" t="s">
        <v>37</v>
      </c>
      <c r="D4" s="438"/>
      <c r="E4" s="411"/>
      <c r="F4" s="521"/>
      <c r="G4" s="521"/>
      <c r="H4" s="453" t="s">
        <v>20</v>
      </c>
      <c r="I4" s="452"/>
      <c r="J4" s="451"/>
      <c r="K4" s="403" t="s">
        <v>21</v>
      </c>
      <c r="L4" s="717" t="s">
        <v>22</v>
      </c>
      <c r="M4" s="718"/>
      <c r="N4" s="719"/>
      <c r="O4" s="719"/>
      <c r="P4" s="720"/>
      <c r="Q4" s="721" t="s">
        <v>23</v>
      </c>
      <c r="R4" s="722"/>
      <c r="S4" s="722"/>
      <c r="T4" s="722"/>
      <c r="U4" s="722"/>
      <c r="V4" s="722"/>
      <c r="W4" s="722"/>
      <c r="X4" s="723"/>
    </row>
    <row r="5" spans="1:24" s="16" customFormat="1" ht="47.4" thickBot="1" x14ac:dyDescent="0.35">
      <c r="A5" s="57" t="s">
        <v>0</v>
      </c>
      <c r="B5" s="478"/>
      <c r="C5" s="181" t="s">
        <v>38</v>
      </c>
      <c r="D5" s="506" t="s">
        <v>39</v>
      </c>
      <c r="E5" s="76" t="s">
        <v>36</v>
      </c>
      <c r="F5" s="76" t="s">
        <v>24</v>
      </c>
      <c r="G5" s="76" t="s">
        <v>35</v>
      </c>
      <c r="H5" s="72" t="s">
        <v>25</v>
      </c>
      <c r="I5" s="311" t="s">
        <v>26</v>
      </c>
      <c r="J5" s="72" t="s">
        <v>27</v>
      </c>
      <c r="K5" s="405" t="s">
        <v>28</v>
      </c>
      <c r="L5" s="522" t="s">
        <v>29</v>
      </c>
      <c r="M5" s="522" t="s">
        <v>67</v>
      </c>
      <c r="N5" s="522" t="s">
        <v>30</v>
      </c>
      <c r="O5" s="310" t="s">
        <v>68</v>
      </c>
      <c r="P5" s="522" t="s">
        <v>69</v>
      </c>
      <c r="Q5" s="522" t="s">
        <v>31</v>
      </c>
      <c r="R5" s="522" t="s">
        <v>32</v>
      </c>
      <c r="S5" s="522" t="s">
        <v>33</v>
      </c>
      <c r="T5" s="522" t="s">
        <v>34</v>
      </c>
      <c r="U5" s="522" t="s">
        <v>70</v>
      </c>
      <c r="V5" s="522" t="s">
        <v>71</v>
      </c>
      <c r="W5" s="522" t="s">
        <v>72</v>
      </c>
      <c r="X5" s="311" t="s">
        <v>73</v>
      </c>
    </row>
    <row r="6" spans="1:24" s="16" customFormat="1" ht="26.4" customHeight="1" x14ac:dyDescent="0.3">
      <c r="A6" s="53" t="s">
        <v>5</v>
      </c>
      <c r="B6" s="485"/>
      <c r="C6" s="96">
        <v>24</v>
      </c>
      <c r="D6" s="385" t="s">
        <v>17</v>
      </c>
      <c r="E6" s="272" t="s">
        <v>64</v>
      </c>
      <c r="F6" s="96">
        <v>150</v>
      </c>
      <c r="G6" s="221"/>
      <c r="H6" s="193">
        <v>0.6</v>
      </c>
      <c r="I6" s="35">
        <v>0.6</v>
      </c>
      <c r="J6" s="36">
        <v>14.7</v>
      </c>
      <c r="K6" s="223">
        <v>70.5</v>
      </c>
      <c r="L6" s="193">
        <v>0.05</v>
      </c>
      <c r="M6" s="35">
        <v>0.03</v>
      </c>
      <c r="N6" s="35">
        <v>15</v>
      </c>
      <c r="O6" s="35">
        <v>0</v>
      </c>
      <c r="P6" s="36">
        <v>0</v>
      </c>
      <c r="Q6" s="43">
        <v>24</v>
      </c>
      <c r="R6" s="33">
        <v>16.5</v>
      </c>
      <c r="S6" s="33">
        <v>13.5</v>
      </c>
      <c r="T6" s="33">
        <v>3.3</v>
      </c>
      <c r="U6" s="33">
        <v>417</v>
      </c>
      <c r="V6" s="33">
        <v>3.0000000000000001E-3</v>
      </c>
      <c r="W6" s="33">
        <v>0</v>
      </c>
      <c r="X6" s="158">
        <v>0.01</v>
      </c>
    </row>
    <row r="7" spans="1:24" s="32" customFormat="1" ht="26.4" customHeight="1" x14ac:dyDescent="0.3">
      <c r="A7" s="53"/>
      <c r="B7" s="493"/>
      <c r="C7" s="74">
        <v>2</v>
      </c>
      <c r="D7" s="109" t="s">
        <v>17</v>
      </c>
      <c r="E7" s="210" t="s">
        <v>91</v>
      </c>
      <c r="F7" s="92">
        <v>10</v>
      </c>
      <c r="G7" s="148"/>
      <c r="H7" s="201">
        <v>0.08</v>
      </c>
      <c r="I7" s="20">
        <v>7.25</v>
      </c>
      <c r="J7" s="42">
        <v>0.13</v>
      </c>
      <c r="K7" s="285">
        <v>66.099999999999994</v>
      </c>
      <c r="L7" s="175">
        <v>0</v>
      </c>
      <c r="M7" s="15">
        <v>0.01</v>
      </c>
      <c r="N7" s="15">
        <v>0</v>
      </c>
      <c r="O7" s="15">
        <v>50</v>
      </c>
      <c r="P7" s="18">
        <v>0.13</v>
      </c>
      <c r="Q7" s="175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37">
        <v>0</v>
      </c>
    </row>
    <row r="8" spans="1:24" s="32" customFormat="1" ht="26.4" customHeight="1" x14ac:dyDescent="0.3">
      <c r="A8" s="63"/>
      <c r="B8" s="498"/>
      <c r="C8" s="333">
        <v>66</v>
      </c>
      <c r="D8" s="109" t="s">
        <v>51</v>
      </c>
      <c r="E8" s="148" t="s">
        <v>98</v>
      </c>
      <c r="F8" s="92">
        <v>150</v>
      </c>
      <c r="G8" s="148"/>
      <c r="H8" s="201">
        <v>15.59</v>
      </c>
      <c r="I8" s="20">
        <v>16.45</v>
      </c>
      <c r="J8" s="21">
        <v>2.79</v>
      </c>
      <c r="K8" s="134">
        <v>222.36</v>
      </c>
      <c r="L8" s="201">
        <v>7.0000000000000007E-2</v>
      </c>
      <c r="M8" s="19">
        <v>0.48</v>
      </c>
      <c r="N8" s="20">
        <v>0.23</v>
      </c>
      <c r="O8" s="20">
        <v>210</v>
      </c>
      <c r="P8" s="21">
        <v>2.73</v>
      </c>
      <c r="Q8" s="201">
        <v>108.32</v>
      </c>
      <c r="R8" s="20">
        <v>237.37</v>
      </c>
      <c r="S8" s="20">
        <v>18.100000000000001</v>
      </c>
      <c r="T8" s="20">
        <v>2.67</v>
      </c>
      <c r="U8" s="20">
        <v>195.3</v>
      </c>
      <c r="V8" s="20">
        <v>4.0000000000000001E-3</v>
      </c>
      <c r="W8" s="20">
        <v>3.3000000000000002E-2</v>
      </c>
      <c r="X8" s="146">
        <v>0.01</v>
      </c>
    </row>
    <row r="9" spans="1:24" s="32" customFormat="1" ht="33" customHeight="1" x14ac:dyDescent="0.3">
      <c r="A9" s="63"/>
      <c r="B9" s="498"/>
      <c r="C9" s="105">
        <v>115</v>
      </c>
      <c r="D9" s="108" t="s">
        <v>43</v>
      </c>
      <c r="E9" s="127" t="s">
        <v>42</v>
      </c>
      <c r="F9" s="91">
        <v>200</v>
      </c>
      <c r="G9" s="89"/>
      <c r="H9" s="201">
        <v>6.64</v>
      </c>
      <c r="I9" s="20">
        <v>5.15</v>
      </c>
      <c r="J9" s="21">
        <v>16.809999999999999</v>
      </c>
      <c r="K9" s="134">
        <v>141.19</v>
      </c>
      <c r="L9" s="201">
        <v>0.06</v>
      </c>
      <c r="M9" s="19">
        <v>0.26</v>
      </c>
      <c r="N9" s="20">
        <v>1.0900000000000001</v>
      </c>
      <c r="O9" s="20">
        <v>30</v>
      </c>
      <c r="P9" s="21">
        <v>0.1</v>
      </c>
      <c r="Q9" s="201">
        <v>226.48</v>
      </c>
      <c r="R9" s="20">
        <v>187.22</v>
      </c>
      <c r="S9" s="20">
        <v>40.369999999999997</v>
      </c>
      <c r="T9" s="20">
        <v>0.97</v>
      </c>
      <c r="U9" s="20">
        <v>304.77999999999997</v>
      </c>
      <c r="V9" s="20">
        <v>1.7000000000000001E-2</v>
      </c>
      <c r="W9" s="20">
        <v>4.0000000000000001E-3</v>
      </c>
      <c r="X9" s="146">
        <v>0.05</v>
      </c>
    </row>
    <row r="10" spans="1:24" s="32" customFormat="1" ht="26.4" customHeight="1" x14ac:dyDescent="0.3">
      <c r="A10" s="63"/>
      <c r="B10" s="498"/>
      <c r="C10" s="106">
        <v>121</v>
      </c>
      <c r="D10" s="154" t="s">
        <v>13</v>
      </c>
      <c r="E10" s="123" t="s">
        <v>46</v>
      </c>
      <c r="F10" s="130">
        <v>20</v>
      </c>
      <c r="G10" s="89"/>
      <c r="H10" s="175">
        <v>1.5</v>
      </c>
      <c r="I10" s="15">
        <v>0.57999999999999996</v>
      </c>
      <c r="J10" s="18">
        <v>9.9600000000000009</v>
      </c>
      <c r="K10" s="132">
        <v>52.4</v>
      </c>
      <c r="L10" s="175">
        <v>0.02</v>
      </c>
      <c r="M10" s="17">
        <v>0.01</v>
      </c>
      <c r="N10" s="15">
        <v>0</v>
      </c>
      <c r="O10" s="15">
        <v>0</v>
      </c>
      <c r="P10" s="37">
        <v>0</v>
      </c>
      <c r="Q10" s="175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37">
        <v>0</v>
      </c>
    </row>
    <row r="11" spans="1:24" s="32" customFormat="1" ht="28.5" customHeight="1" x14ac:dyDescent="0.3">
      <c r="A11" s="63"/>
      <c r="B11" s="498"/>
      <c r="C11" s="333"/>
      <c r="D11" s="109"/>
      <c r="E11" s="215" t="s">
        <v>18</v>
      </c>
      <c r="F11" s="196">
        <f>SUM(F6:F10)</f>
        <v>530</v>
      </c>
      <c r="G11" s="74"/>
      <c r="H11" s="140">
        <f t="shared" ref="H11:X11" si="0">SUM(H6:H10)</f>
        <v>24.41</v>
      </c>
      <c r="I11" s="30">
        <f t="shared" si="0"/>
        <v>30.029999999999994</v>
      </c>
      <c r="J11" s="194">
        <f t="shared" si="0"/>
        <v>44.39</v>
      </c>
      <c r="K11" s="274">
        <f>SUM(K6:K10)</f>
        <v>552.55000000000007</v>
      </c>
      <c r="L11" s="140">
        <f t="shared" si="0"/>
        <v>0.19999999999999998</v>
      </c>
      <c r="M11" s="30">
        <f t="shared" si="0"/>
        <v>0.79</v>
      </c>
      <c r="N11" s="30">
        <f t="shared" si="0"/>
        <v>16.32</v>
      </c>
      <c r="O11" s="30">
        <f t="shared" si="0"/>
        <v>290</v>
      </c>
      <c r="P11" s="194">
        <f t="shared" si="0"/>
        <v>2.96</v>
      </c>
      <c r="Q11" s="140">
        <f t="shared" si="0"/>
        <v>365</v>
      </c>
      <c r="R11" s="30">
        <f t="shared" si="0"/>
        <v>457.09000000000003</v>
      </c>
      <c r="S11" s="30">
        <f t="shared" si="0"/>
        <v>74.569999999999993</v>
      </c>
      <c r="T11" s="30">
        <f t="shared" si="0"/>
        <v>7.2</v>
      </c>
      <c r="U11" s="30">
        <f t="shared" si="0"/>
        <v>938.4799999999999</v>
      </c>
      <c r="V11" s="30">
        <f t="shared" si="0"/>
        <v>2.4E-2</v>
      </c>
      <c r="W11" s="30">
        <f t="shared" si="0"/>
        <v>3.7100000000000008E-2</v>
      </c>
      <c r="X11" s="48">
        <f t="shared" si="0"/>
        <v>7.0000000000000007E-2</v>
      </c>
    </row>
    <row r="12" spans="1:24" s="32" customFormat="1" ht="26.25" customHeight="1" thickBot="1" x14ac:dyDescent="0.35">
      <c r="A12" s="63"/>
      <c r="B12" s="500"/>
      <c r="C12" s="187"/>
      <c r="D12" s="271"/>
      <c r="E12" s="436" t="s">
        <v>19</v>
      </c>
      <c r="F12" s="97"/>
      <c r="G12" s="186"/>
      <c r="H12" s="141"/>
      <c r="I12" s="68"/>
      <c r="J12" s="131"/>
      <c r="K12" s="647">
        <f>K11/23.5</f>
        <v>23.51276595744681</v>
      </c>
      <c r="L12" s="141"/>
      <c r="M12" s="69"/>
      <c r="N12" s="68"/>
      <c r="O12" s="68"/>
      <c r="P12" s="131"/>
      <c r="Q12" s="141"/>
      <c r="R12" s="68"/>
      <c r="S12" s="68"/>
      <c r="T12" s="68"/>
      <c r="U12" s="68"/>
      <c r="V12" s="68"/>
      <c r="W12" s="68"/>
      <c r="X12" s="648"/>
    </row>
    <row r="13" spans="1:24" s="16" customFormat="1" ht="33.75" customHeight="1" x14ac:dyDescent="0.3">
      <c r="A13" s="533" t="s">
        <v>6</v>
      </c>
      <c r="B13" s="515"/>
      <c r="C13" s="112">
        <v>24</v>
      </c>
      <c r="D13" s="408" t="s">
        <v>17</v>
      </c>
      <c r="E13" s="534" t="s">
        <v>64</v>
      </c>
      <c r="F13" s="459">
        <v>150</v>
      </c>
      <c r="G13" s="515"/>
      <c r="H13" s="535">
        <v>0.6</v>
      </c>
      <c r="I13" s="536">
        <v>0.6</v>
      </c>
      <c r="J13" s="537">
        <v>14.7</v>
      </c>
      <c r="K13" s="538">
        <v>70.5</v>
      </c>
      <c r="L13" s="535">
        <v>0.05</v>
      </c>
      <c r="M13" s="536">
        <v>0.03</v>
      </c>
      <c r="N13" s="536">
        <v>15</v>
      </c>
      <c r="O13" s="536">
        <v>0</v>
      </c>
      <c r="P13" s="539">
        <v>0</v>
      </c>
      <c r="Q13" s="535">
        <v>24</v>
      </c>
      <c r="R13" s="536">
        <v>16.5</v>
      </c>
      <c r="S13" s="536">
        <v>13.5</v>
      </c>
      <c r="T13" s="536">
        <v>3.3</v>
      </c>
      <c r="U13" s="536">
        <v>417</v>
      </c>
      <c r="V13" s="536">
        <v>3.0000000000000001E-3</v>
      </c>
      <c r="W13" s="536">
        <v>0</v>
      </c>
      <c r="X13" s="537">
        <v>0.01</v>
      </c>
    </row>
    <row r="14" spans="1:24" s="32" customFormat="1" ht="33.75" customHeight="1" x14ac:dyDescent="0.3">
      <c r="A14" s="59"/>
      <c r="B14" s="74"/>
      <c r="C14" s="92">
        <v>36</v>
      </c>
      <c r="D14" s="148" t="s">
        <v>8</v>
      </c>
      <c r="E14" s="250" t="s">
        <v>151</v>
      </c>
      <c r="F14" s="166">
        <v>200</v>
      </c>
      <c r="G14" s="74"/>
      <c r="H14" s="178">
        <v>4.9800000000000004</v>
      </c>
      <c r="I14" s="54">
        <v>6.07</v>
      </c>
      <c r="J14" s="146">
        <v>12.72</v>
      </c>
      <c r="K14" s="263">
        <v>125.51</v>
      </c>
      <c r="L14" s="178">
        <v>7.0000000000000007E-2</v>
      </c>
      <c r="M14" s="54">
        <v>0.08</v>
      </c>
      <c r="N14" s="54">
        <v>5.45</v>
      </c>
      <c r="O14" s="54">
        <v>100</v>
      </c>
      <c r="P14" s="55">
        <v>0.56000000000000005</v>
      </c>
      <c r="Q14" s="178">
        <v>15.47</v>
      </c>
      <c r="R14" s="54">
        <v>82.47</v>
      </c>
      <c r="S14" s="54">
        <v>21.33</v>
      </c>
      <c r="T14" s="54">
        <v>0.77</v>
      </c>
      <c r="U14" s="54">
        <v>361.18</v>
      </c>
      <c r="V14" s="54">
        <v>1.2E-2</v>
      </c>
      <c r="W14" s="54">
        <v>0</v>
      </c>
      <c r="X14" s="146">
        <v>0.1</v>
      </c>
    </row>
    <row r="15" spans="1:24" s="32" customFormat="1" ht="33.75" customHeight="1" x14ac:dyDescent="0.3">
      <c r="A15" s="64"/>
      <c r="B15" s="74"/>
      <c r="C15" s="92" t="s">
        <v>137</v>
      </c>
      <c r="D15" s="90" t="s">
        <v>9</v>
      </c>
      <c r="E15" s="126" t="s">
        <v>138</v>
      </c>
      <c r="F15" s="166">
        <v>90</v>
      </c>
      <c r="G15" s="74"/>
      <c r="H15" s="264">
        <v>15.06</v>
      </c>
      <c r="I15" s="66">
        <v>12.44</v>
      </c>
      <c r="J15" s="71">
        <v>14.05</v>
      </c>
      <c r="K15" s="300">
        <v>226.97</v>
      </c>
      <c r="L15" s="178">
        <v>0.08</v>
      </c>
      <c r="M15" s="54">
        <v>0.12</v>
      </c>
      <c r="N15" s="54">
        <v>1.3</v>
      </c>
      <c r="O15" s="54">
        <v>20</v>
      </c>
      <c r="P15" s="146">
        <v>0.01</v>
      </c>
      <c r="Q15" s="178">
        <v>34.9</v>
      </c>
      <c r="R15" s="54">
        <v>143.4</v>
      </c>
      <c r="S15" s="54">
        <v>19.7</v>
      </c>
      <c r="T15" s="54">
        <v>1.25</v>
      </c>
      <c r="U15" s="54">
        <v>201.89</v>
      </c>
      <c r="V15" s="54">
        <v>2E-3</v>
      </c>
      <c r="W15" s="54">
        <v>2E-3</v>
      </c>
      <c r="X15" s="146">
        <v>0.01</v>
      </c>
    </row>
    <row r="16" spans="1:24" s="16" customFormat="1" ht="25.5" customHeight="1" x14ac:dyDescent="0.3">
      <c r="A16" s="64"/>
      <c r="B16" s="74"/>
      <c r="C16" s="92">
        <v>64</v>
      </c>
      <c r="D16" s="148" t="s">
        <v>45</v>
      </c>
      <c r="E16" s="250" t="s">
        <v>54</v>
      </c>
      <c r="F16" s="166">
        <v>150</v>
      </c>
      <c r="G16" s="74"/>
      <c r="H16" s="178">
        <v>6.76</v>
      </c>
      <c r="I16" s="54">
        <v>3.93</v>
      </c>
      <c r="J16" s="146">
        <v>41.29</v>
      </c>
      <c r="K16" s="263">
        <v>227.48</v>
      </c>
      <c r="L16" s="178">
        <v>0.08</v>
      </c>
      <c r="M16" s="54">
        <v>0.03</v>
      </c>
      <c r="N16" s="54">
        <v>0</v>
      </c>
      <c r="O16" s="54">
        <v>10</v>
      </c>
      <c r="P16" s="55">
        <v>0.06</v>
      </c>
      <c r="Q16" s="178">
        <v>13.22</v>
      </c>
      <c r="R16" s="54">
        <v>50.76</v>
      </c>
      <c r="S16" s="54">
        <v>9.1199999999999992</v>
      </c>
      <c r="T16" s="54">
        <v>0.92</v>
      </c>
      <c r="U16" s="54">
        <v>72.489999999999995</v>
      </c>
      <c r="V16" s="54">
        <v>1E-3</v>
      </c>
      <c r="W16" s="54">
        <v>0</v>
      </c>
      <c r="X16" s="146">
        <v>0.01</v>
      </c>
    </row>
    <row r="17" spans="1:24" s="16" customFormat="1" ht="39" customHeight="1" x14ac:dyDescent="0.3">
      <c r="A17" s="64"/>
      <c r="B17" s="74"/>
      <c r="C17" s="92" t="s">
        <v>139</v>
      </c>
      <c r="D17" s="148" t="s">
        <v>16</v>
      </c>
      <c r="E17" s="250" t="s">
        <v>83</v>
      </c>
      <c r="F17" s="406">
        <v>200</v>
      </c>
      <c r="G17" s="119"/>
      <c r="H17" s="201">
        <v>0</v>
      </c>
      <c r="I17" s="20">
        <v>0</v>
      </c>
      <c r="J17" s="42">
        <v>14.6</v>
      </c>
      <c r="K17" s="200">
        <v>58.96</v>
      </c>
      <c r="L17" s="201">
        <v>0.1</v>
      </c>
      <c r="M17" s="20">
        <v>0.1</v>
      </c>
      <c r="N17" s="20">
        <v>3</v>
      </c>
      <c r="O17" s="20">
        <v>80</v>
      </c>
      <c r="P17" s="21">
        <v>0.96</v>
      </c>
      <c r="Q17" s="201">
        <v>0.16</v>
      </c>
      <c r="R17" s="20">
        <v>0</v>
      </c>
      <c r="S17" s="540">
        <v>0</v>
      </c>
      <c r="T17" s="20">
        <v>0.02</v>
      </c>
      <c r="U17" s="20">
        <v>0.14000000000000001</v>
      </c>
      <c r="V17" s="20">
        <v>0</v>
      </c>
      <c r="W17" s="20">
        <v>0</v>
      </c>
      <c r="X17" s="146">
        <v>0</v>
      </c>
    </row>
    <row r="18" spans="1:24" s="16" customFormat="1" ht="39.75" customHeight="1" x14ac:dyDescent="0.3">
      <c r="A18" s="64"/>
      <c r="B18" s="74"/>
      <c r="C18" s="149">
        <v>119</v>
      </c>
      <c r="D18" s="148" t="s">
        <v>13</v>
      </c>
      <c r="E18" s="109" t="s">
        <v>49</v>
      </c>
      <c r="F18" s="92">
        <v>20</v>
      </c>
      <c r="G18" s="119"/>
      <c r="H18" s="201">
        <v>1.52</v>
      </c>
      <c r="I18" s="20">
        <v>0.16</v>
      </c>
      <c r="J18" s="42">
        <v>9.84</v>
      </c>
      <c r="K18" s="285">
        <v>47</v>
      </c>
      <c r="L18" s="201">
        <v>0.02</v>
      </c>
      <c r="M18" s="20">
        <v>0.01</v>
      </c>
      <c r="N18" s="20">
        <v>0</v>
      </c>
      <c r="O18" s="20">
        <v>0</v>
      </c>
      <c r="P18" s="21">
        <v>0</v>
      </c>
      <c r="Q18" s="201">
        <v>4</v>
      </c>
      <c r="R18" s="20">
        <v>13</v>
      </c>
      <c r="S18" s="20">
        <v>2.8</v>
      </c>
      <c r="T18" s="20">
        <v>0.22</v>
      </c>
      <c r="U18" s="20">
        <v>18.600000000000001</v>
      </c>
      <c r="V18" s="20">
        <v>1E-3</v>
      </c>
      <c r="W18" s="20">
        <v>1E-3</v>
      </c>
      <c r="X18" s="42">
        <v>2.9</v>
      </c>
    </row>
    <row r="19" spans="1:24" s="16" customFormat="1" ht="33.75" customHeight="1" x14ac:dyDescent="0.3">
      <c r="A19" s="64"/>
      <c r="B19" s="74"/>
      <c r="C19" s="92">
        <v>120</v>
      </c>
      <c r="D19" s="148" t="s">
        <v>14</v>
      </c>
      <c r="E19" s="109" t="s">
        <v>44</v>
      </c>
      <c r="F19" s="92">
        <v>20</v>
      </c>
      <c r="G19" s="119"/>
      <c r="H19" s="201">
        <v>1.32</v>
      </c>
      <c r="I19" s="20">
        <v>0.24</v>
      </c>
      <c r="J19" s="42">
        <v>8.0399999999999991</v>
      </c>
      <c r="K19" s="285">
        <v>39.6</v>
      </c>
      <c r="L19" s="201">
        <v>0.03</v>
      </c>
      <c r="M19" s="20">
        <v>0.02</v>
      </c>
      <c r="N19" s="20">
        <v>0</v>
      </c>
      <c r="O19" s="20">
        <v>0</v>
      </c>
      <c r="P19" s="21">
        <v>0</v>
      </c>
      <c r="Q19" s="201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2">
        <v>0</v>
      </c>
    </row>
    <row r="20" spans="1:24" s="32" customFormat="1" ht="33.75" customHeight="1" x14ac:dyDescent="0.3">
      <c r="A20" s="64"/>
      <c r="B20" s="74"/>
      <c r="C20" s="92"/>
      <c r="D20" s="143"/>
      <c r="E20" s="114" t="s">
        <v>18</v>
      </c>
      <c r="F20" s="196">
        <f>SUM(F13:F19)</f>
        <v>830</v>
      </c>
      <c r="G20" s="196"/>
      <c r="H20" s="119">
        <f t="shared" ref="H20:X20" si="1">SUM(H13:H19)</f>
        <v>30.24</v>
      </c>
      <c r="I20" s="30">
        <f t="shared" si="1"/>
        <v>23.439999999999998</v>
      </c>
      <c r="J20" s="333">
        <f t="shared" si="1"/>
        <v>115.23999999999998</v>
      </c>
      <c r="K20" s="196">
        <f t="shared" si="1"/>
        <v>796.0200000000001</v>
      </c>
      <c r="L20" s="119">
        <f t="shared" si="1"/>
        <v>0.43000000000000005</v>
      </c>
      <c r="M20" s="30">
        <f t="shared" si="1"/>
        <v>0.39</v>
      </c>
      <c r="N20" s="30">
        <f t="shared" si="1"/>
        <v>24.75</v>
      </c>
      <c r="O20" s="30">
        <f t="shared" si="1"/>
        <v>210</v>
      </c>
      <c r="P20" s="333">
        <f t="shared" si="1"/>
        <v>1.59</v>
      </c>
      <c r="Q20" s="119">
        <f t="shared" si="1"/>
        <v>97.55</v>
      </c>
      <c r="R20" s="30">
        <f t="shared" si="1"/>
        <v>336.13</v>
      </c>
      <c r="S20" s="30">
        <f t="shared" si="1"/>
        <v>75.850000000000009</v>
      </c>
      <c r="T20" s="30">
        <f t="shared" si="1"/>
        <v>7.26</v>
      </c>
      <c r="U20" s="30">
        <f t="shared" si="1"/>
        <v>1118.3</v>
      </c>
      <c r="V20" s="30">
        <f t="shared" si="1"/>
        <v>2.0000000000000004E-2</v>
      </c>
      <c r="W20" s="30">
        <f t="shared" si="1"/>
        <v>4.0000000000000001E-3</v>
      </c>
      <c r="X20" s="333">
        <f t="shared" si="1"/>
        <v>3.03</v>
      </c>
    </row>
    <row r="21" spans="1:24" s="32" customFormat="1" ht="33.75" customHeight="1" thickBot="1" x14ac:dyDescent="0.35">
      <c r="A21" s="81"/>
      <c r="B21" s="144"/>
      <c r="C21" s="95"/>
      <c r="D21" s="541"/>
      <c r="E21" s="115" t="s">
        <v>19</v>
      </c>
      <c r="F21" s="253"/>
      <c r="G21" s="543"/>
      <c r="H21" s="255"/>
      <c r="I21" s="256"/>
      <c r="J21" s="257"/>
      <c r="K21" s="304">
        <f>K20/23.5</f>
        <v>33.873191489361709</v>
      </c>
      <c r="L21" s="255"/>
      <c r="M21" s="256"/>
      <c r="N21" s="256"/>
      <c r="O21" s="256"/>
      <c r="P21" s="544"/>
      <c r="Q21" s="255"/>
      <c r="R21" s="256"/>
      <c r="S21" s="256"/>
      <c r="T21" s="256"/>
      <c r="U21" s="256"/>
      <c r="V21" s="256"/>
      <c r="W21" s="256"/>
      <c r="X21" s="257"/>
    </row>
    <row r="22" spans="1:24" x14ac:dyDescent="0.3">
      <c r="A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x14ac:dyDescent="0.3">
      <c r="A23" s="266"/>
      <c r="B23" s="526"/>
    </row>
    <row r="24" spans="1:24" x14ac:dyDescent="0.3">
      <c r="A24" s="266"/>
      <c r="B24" s="526"/>
    </row>
    <row r="25" spans="1:24" x14ac:dyDescent="0.3">
      <c r="A25" s="153"/>
      <c r="B25" s="542"/>
    </row>
    <row r="26" spans="1:24" x14ac:dyDescent="0.3">
      <c r="A26" s="153"/>
      <c r="B26" s="542"/>
    </row>
    <row r="30" spans="1:24" x14ac:dyDescent="0.3">
      <c r="D30" s="11"/>
      <c r="E30" s="11"/>
      <c r="F30" s="11"/>
      <c r="G30" s="11"/>
      <c r="H30" s="11"/>
      <c r="I30" s="11"/>
      <c r="J30" s="11"/>
    </row>
    <row r="31" spans="1:24" x14ac:dyDescent="0.3">
      <c r="D31" s="11"/>
      <c r="E31" s="11"/>
      <c r="F31" s="11"/>
      <c r="G31" s="11"/>
      <c r="H31" s="11"/>
      <c r="I31" s="11"/>
      <c r="J31" s="11"/>
    </row>
    <row r="32" spans="1:24" x14ac:dyDescent="0.3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3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68" zoomScaleNormal="68" workbookViewId="0">
      <selection activeCell="C15" sqref="C15:X15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  <col min="22" max="22" width="10.109375" customWidth="1"/>
    <col min="23" max="23" width="10.5546875" customWidth="1"/>
  </cols>
  <sheetData>
    <row r="2" spans="1:24" ht="22.8" x14ac:dyDescent="0.4">
      <c r="A2" s="6" t="s">
        <v>1</v>
      </c>
      <c r="B2" s="7"/>
      <c r="C2" s="7"/>
      <c r="D2" s="6" t="s">
        <v>3</v>
      </c>
      <c r="E2" s="6"/>
      <c r="F2" s="8" t="s">
        <v>2</v>
      </c>
      <c r="G2" s="83">
        <v>11</v>
      </c>
      <c r="H2" s="6"/>
      <c r="K2" s="8"/>
      <c r="L2" s="7"/>
      <c r="M2" s="1"/>
      <c r="N2" s="2"/>
    </row>
    <row r="3" spans="1:24" ht="15" thickBot="1" x14ac:dyDescent="0.3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99"/>
      <c r="B4" s="287"/>
      <c r="C4" s="382" t="s">
        <v>37</v>
      </c>
      <c r="D4" s="438"/>
      <c r="E4" s="411"/>
      <c r="F4" s="382"/>
      <c r="G4" s="380"/>
      <c r="H4" s="453" t="s">
        <v>20</v>
      </c>
      <c r="I4" s="452"/>
      <c r="J4" s="451"/>
      <c r="K4" s="401" t="s">
        <v>21</v>
      </c>
      <c r="L4" s="717" t="s">
        <v>22</v>
      </c>
      <c r="M4" s="718"/>
      <c r="N4" s="719"/>
      <c r="O4" s="719"/>
      <c r="P4" s="720"/>
      <c r="Q4" s="721" t="s">
        <v>23</v>
      </c>
      <c r="R4" s="722"/>
      <c r="S4" s="722"/>
      <c r="T4" s="722"/>
      <c r="U4" s="722"/>
      <c r="V4" s="722"/>
      <c r="W4" s="722"/>
      <c r="X4" s="723"/>
    </row>
    <row r="5" spans="1:24" s="16" customFormat="1" ht="47.4" thickBot="1" x14ac:dyDescent="0.35">
      <c r="A5" s="100" t="s">
        <v>0</v>
      </c>
      <c r="B5" s="181"/>
      <c r="C5" s="76" t="s">
        <v>38</v>
      </c>
      <c r="D5" s="506" t="s">
        <v>39</v>
      </c>
      <c r="E5" s="76" t="s">
        <v>36</v>
      </c>
      <c r="F5" s="76" t="s">
        <v>24</v>
      </c>
      <c r="G5" s="72" t="s">
        <v>35</v>
      </c>
      <c r="H5" s="325" t="s">
        <v>25</v>
      </c>
      <c r="I5" s="311" t="s">
        <v>26</v>
      </c>
      <c r="J5" s="472" t="s">
        <v>27</v>
      </c>
      <c r="K5" s="383" t="s">
        <v>28</v>
      </c>
      <c r="L5" s="320" t="s">
        <v>29</v>
      </c>
      <c r="M5" s="320" t="s">
        <v>67</v>
      </c>
      <c r="N5" s="320" t="s">
        <v>30</v>
      </c>
      <c r="O5" s="323" t="s">
        <v>68</v>
      </c>
      <c r="P5" s="320" t="s">
        <v>69</v>
      </c>
      <c r="Q5" s="712" t="s">
        <v>31</v>
      </c>
      <c r="R5" s="712" t="s">
        <v>32</v>
      </c>
      <c r="S5" s="712" t="s">
        <v>33</v>
      </c>
      <c r="T5" s="712" t="s">
        <v>34</v>
      </c>
      <c r="U5" s="712" t="s">
        <v>70</v>
      </c>
      <c r="V5" s="712" t="s">
        <v>71</v>
      </c>
      <c r="W5" s="712" t="s">
        <v>72</v>
      </c>
      <c r="X5" s="311" t="s">
        <v>73</v>
      </c>
    </row>
    <row r="6" spans="1:24" s="32" customFormat="1" ht="26.4" customHeight="1" x14ac:dyDescent="0.3">
      <c r="A6" s="77" t="s">
        <v>5</v>
      </c>
      <c r="B6" s="327"/>
      <c r="C6" s="96">
        <v>24</v>
      </c>
      <c r="D6" s="272" t="s">
        <v>17</v>
      </c>
      <c r="E6" s="423" t="s">
        <v>64</v>
      </c>
      <c r="F6" s="96">
        <v>150</v>
      </c>
      <c r="G6" s="221"/>
      <c r="H6" s="193">
        <v>0.6</v>
      </c>
      <c r="I6" s="35">
        <v>0.6</v>
      </c>
      <c r="J6" s="36">
        <v>14.7</v>
      </c>
      <c r="K6" s="223">
        <v>70.5</v>
      </c>
      <c r="L6" s="193">
        <v>0.05</v>
      </c>
      <c r="M6" s="35">
        <v>0.03</v>
      </c>
      <c r="N6" s="35">
        <v>15</v>
      </c>
      <c r="O6" s="35">
        <v>0</v>
      </c>
      <c r="P6" s="36">
        <v>0</v>
      </c>
      <c r="Q6" s="193">
        <v>24</v>
      </c>
      <c r="R6" s="35">
        <v>16.5</v>
      </c>
      <c r="S6" s="35">
        <v>13.5</v>
      </c>
      <c r="T6" s="35">
        <v>3.3</v>
      </c>
      <c r="U6" s="35">
        <v>417</v>
      </c>
      <c r="V6" s="35">
        <v>3.0000000000000001E-3</v>
      </c>
      <c r="W6" s="35">
        <v>0</v>
      </c>
      <c r="X6" s="36">
        <v>0.01</v>
      </c>
    </row>
    <row r="7" spans="1:24" s="32" customFormat="1" ht="24.75" customHeight="1" x14ac:dyDescent="0.3">
      <c r="A7" s="101"/>
      <c r="B7" s="566"/>
      <c r="C7" s="92">
        <v>56</v>
      </c>
      <c r="D7" s="90" t="s">
        <v>51</v>
      </c>
      <c r="E7" s="355" t="s">
        <v>114</v>
      </c>
      <c r="F7" s="92">
        <v>205</v>
      </c>
      <c r="G7" s="148"/>
      <c r="H7" s="264">
        <v>6.32</v>
      </c>
      <c r="I7" s="66">
        <v>7.15</v>
      </c>
      <c r="J7" s="71">
        <v>31.68</v>
      </c>
      <c r="K7" s="300">
        <v>216.02</v>
      </c>
      <c r="L7" s="264">
        <v>0.06</v>
      </c>
      <c r="M7" s="66">
        <v>0.22</v>
      </c>
      <c r="N7" s="66">
        <v>0.88</v>
      </c>
      <c r="O7" s="66">
        <v>30</v>
      </c>
      <c r="P7" s="71">
        <v>0.15</v>
      </c>
      <c r="Q7" s="264">
        <v>184.17</v>
      </c>
      <c r="R7" s="66">
        <v>167.37</v>
      </c>
      <c r="S7" s="66">
        <v>31.68</v>
      </c>
      <c r="T7" s="66">
        <v>0.41</v>
      </c>
      <c r="U7" s="66">
        <v>228.24</v>
      </c>
      <c r="V7" s="66">
        <v>1.38E-2</v>
      </c>
      <c r="W7" s="66">
        <v>6.0000000000000001E-3</v>
      </c>
      <c r="X7" s="71">
        <v>0.04</v>
      </c>
    </row>
    <row r="8" spans="1:24" s="32" customFormat="1" ht="26.4" customHeight="1" x14ac:dyDescent="0.3">
      <c r="A8" s="101"/>
      <c r="B8" s="566"/>
      <c r="C8" s="91">
        <v>1</v>
      </c>
      <c r="D8" s="108" t="s">
        <v>17</v>
      </c>
      <c r="E8" s="330" t="s">
        <v>11</v>
      </c>
      <c r="F8" s="92">
        <v>15</v>
      </c>
      <c r="G8" s="288"/>
      <c r="H8" s="201">
        <v>3.48</v>
      </c>
      <c r="I8" s="20">
        <v>4.43</v>
      </c>
      <c r="J8" s="42">
        <v>0</v>
      </c>
      <c r="K8" s="285">
        <v>54.6</v>
      </c>
      <c r="L8" s="175">
        <v>0.01</v>
      </c>
      <c r="M8" s="15">
        <v>0.05</v>
      </c>
      <c r="N8" s="15">
        <v>0.1</v>
      </c>
      <c r="O8" s="15">
        <v>40</v>
      </c>
      <c r="P8" s="37">
        <v>0.14000000000000001</v>
      </c>
      <c r="Q8" s="175">
        <v>132</v>
      </c>
      <c r="R8" s="15">
        <v>75</v>
      </c>
      <c r="S8" s="15">
        <v>5.25</v>
      </c>
      <c r="T8" s="15">
        <v>0.15</v>
      </c>
      <c r="U8" s="15">
        <v>13.2</v>
      </c>
      <c r="V8" s="15">
        <v>0</v>
      </c>
      <c r="W8" s="15">
        <v>0</v>
      </c>
      <c r="X8" s="37">
        <v>0</v>
      </c>
    </row>
    <row r="9" spans="1:24" s="32" customFormat="1" ht="26.4" customHeight="1" x14ac:dyDescent="0.3">
      <c r="A9" s="101"/>
      <c r="B9" s="566"/>
      <c r="C9" s="91">
        <v>114</v>
      </c>
      <c r="D9" s="108" t="s">
        <v>43</v>
      </c>
      <c r="E9" s="568" t="s">
        <v>47</v>
      </c>
      <c r="F9" s="130">
        <v>200</v>
      </c>
      <c r="G9" s="89"/>
      <c r="H9" s="175">
        <v>0</v>
      </c>
      <c r="I9" s="15">
        <v>0</v>
      </c>
      <c r="J9" s="37">
        <v>7.27</v>
      </c>
      <c r="K9" s="183">
        <v>28.73</v>
      </c>
      <c r="L9" s="175">
        <v>0</v>
      </c>
      <c r="M9" s="15">
        <v>0</v>
      </c>
      <c r="N9" s="15">
        <v>0</v>
      </c>
      <c r="O9" s="15">
        <v>0</v>
      </c>
      <c r="P9" s="37">
        <v>0</v>
      </c>
      <c r="Q9" s="175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37">
        <v>0</v>
      </c>
    </row>
    <row r="10" spans="1:24" s="32" customFormat="1" ht="26.4" customHeight="1" x14ac:dyDescent="0.3">
      <c r="A10" s="101"/>
      <c r="B10" s="119"/>
      <c r="C10" s="149">
        <v>121</v>
      </c>
      <c r="D10" s="109" t="s">
        <v>13</v>
      </c>
      <c r="E10" s="516" t="s">
        <v>46</v>
      </c>
      <c r="F10" s="207">
        <v>40</v>
      </c>
      <c r="G10" s="91"/>
      <c r="H10" s="17">
        <v>3</v>
      </c>
      <c r="I10" s="15">
        <v>1.1599999999999999</v>
      </c>
      <c r="J10" s="18">
        <v>19.920000000000002</v>
      </c>
      <c r="K10" s="132">
        <v>104.8</v>
      </c>
      <c r="L10" s="175">
        <v>0.04</v>
      </c>
      <c r="M10" s="17">
        <v>0.01</v>
      </c>
      <c r="N10" s="15">
        <v>0</v>
      </c>
      <c r="O10" s="15">
        <v>0</v>
      </c>
      <c r="P10" s="18">
        <v>0</v>
      </c>
      <c r="Q10" s="175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37">
        <v>0</v>
      </c>
    </row>
    <row r="11" spans="1:24" s="16" customFormat="1" ht="26.4" customHeight="1" x14ac:dyDescent="0.3">
      <c r="A11" s="101"/>
      <c r="B11" s="119"/>
      <c r="C11" s="92"/>
      <c r="D11" s="90"/>
      <c r="E11" s="569" t="s">
        <v>18</v>
      </c>
      <c r="F11" s="196">
        <f>SUM(F6:F10)</f>
        <v>610</v>
      </c>
      <c r="G11" s="258"/>
      <c r="H11" s="140">
        <f t="shared" ref="H11:X11" si="0">SUM(H6:H10)</f>
        <v>13.4</v>
      </c>
      <c r="I11" s="30">
        <f t="shared" si="0"/>
        <v>13.34</v>
      </c>
      <c r="J11" s="48">
        <f t="shared" si="0"/>
        <v>73.569999999999993</v>
      </c>
      <c r="K11" s="258">
        <f t="shared" si="0"/>
        <v>474.65000000000003</v>
      </c>
      <c r="L11" s="140">
        <f t="shared" si="0"/>
        <v>0.16</v>
      </c>
      <c r="M11" s="30">
        <f t="shared" si="0"/>
        <v>0.31</v>
      </c>
      <c r="N11" s="30">
        <f t="shared" si="0"/>
        <v>15.98</v>
      </c>
      <c r="O11" s="30">
        <f t="shared" si="0"/>
        <v>70</v>
      </c>
      <c r="P11" s="48">
        <f t="shared" si="0"/>
        <v>0.29000000000000004</v>
      </c>
      <c r="Q11" s="140">
        <f t="shared" si="0"/>
        <v>348.03</v>
      </c>
      <c r="R11" s="30">
        <f t="shared" si="0"/>
        <v>284.89999999999998</v>
      </c>
      <c r="S11" s="30">
        <f t="shared" si="0"/>
        <v>55.660000000000004</v>
      </c>
      <c r="T11" s="30">
        <f t="shared" si="0"/>
        <v>4.3599999999999994</v>
      </c>
      <c r="U11" s="30">
        <f t="shared" si="0"/>
        <v>695.53</v>
      </c>
      <c r="V11" s="30">
        <f t="shared" si="0"/>
        <v>1.6799999999999999E-2</v>
      </c>
      <c r="W11" s="30">
        <f t="shared" si="0"/>
        <v>6.0000000000000001E-3</v>
      </c>
      <c r="X11" s="48">
        <f t="shared" si="0"/>
        <v>0.05</v>
      </c>
    </row>
    <row r="12" spans="1:24" s="16" customFormat="1" ht="26.4" customHeight="1" thickBot="1" x14ac:dyDescent="0.35">
      <c r="A12" s="101"/>
      <c r="B12" s="138"/>
      <c r="C12" s="95"/>
      <c r="D12" s="567"/>
      <c r="E12" s="570" t="s">
        <v>19</v>
      </c>
      <c r="F12" s="95"/>
      <c r="G12" s="273"/>
      <c r="H12" s="177"/>
      <c r="I12" s="110"/>
      <c r="J12" s="111"/>
      <c r="K12" s="228">
        <f>K11/23.5</f>
        <v>20.197872340425533</v>
      </c>
      <c r="L12" s="177"/>
      <c r="M12" s="110"/>
      <c r="N12" s="110"/>
      <c r="O12" s="110"/>
      <c r="P12" s="111"/>
      <c r="Q12" s="177"/>
      <c r="R12" s="110"/>
      <c r="S12" s="110"/>
      <c r="T12" s="110"/>
      <c r="U12" s="110"/>
      <c r="V12" s="110"/>
      <c r="W12" s="110"/>
      <c r="X12" s="111"/>
    </row>
    <row r="13" spans="1:24" s="32" customFormat="1" ht="26.4" customHeight="1" x14ac:dyDescent="0.3">
      <c r="A13" s="103" t="s">
        <v>6</v>
      </c>
      <c r="B13" s="501"/>
      <c r="C13" s="112">
        <v>27</v>
      </c>
      <c r="D13" s="124" t="s">
        <v>17</v>
      </c>
      <c r="E13" s="572" t="s">
        <v>112</v>
      </c>
      <c r="F13" s="573">
        <v>100</v>
      </c>
      <c r="G13" s="112"/>
      <c r="H13" s="232">
        <v>0.8</v>
      </c>
      <c r="I13" s="45">
        <v>0.3</v>
      </c>
      <c r="J13" s="270">
        <v>9.6</v>
      </c>
      <c r="K13" s="276">
        <v>49</v>
      </c>
      <c r="L13" s="231">
        <v>0.06</v>
      </c>
      <c r="M13" s="232">
        <v>0.04</v>
      </c>
      <c r="N13" s="45">
        <v>10</v>
      </c>
      <c r="O13" s="45">
        <v>20</v>
      </c>
      <c r="P13" s="46">
        <v>0</v>
      </c>
      <c r="Q13" s="231">
        <v>20</v>
      </c>
      <c r="R13" s="45">
        <v>20</v>
      </c>
      <c r="S13" s="45">
        <v>9</v>
      </c>
      <c r="T13" s="45">
        <v>0.5</v>
      </c>
      <c r="U13" s="45">
        <v>214</v>
      </c>
      <c r="V13" s="45">
        <v>4.0000000000000001E-3</v>
      </c>
      <c r="W13" s="45">
        <v>1E-4</v>
      </c>
      <c r="X13" s="46">
        <v>0</v>
      </c>
    </row>
    <row r="14" spans="1:24" s="32" customFormat="1" ht="40.5" customHeight="1" x14ac:dyDescent="0.3">
      <c r="A14" s="77"/>
      <c r="B14" s="93"/>
      <c r="C14" s="93" t="s">
        <v>94</v>
      </c>
      <c r="D14" s="302" t="s">
        <v>8</v>
      </c>
      <c r="E14" s="269" t="s">
        <v>122</v>
      </c>
      <c r="F14" s="373">
        <v>200</v>
      </c>
      <c r="G14" s="73"/>
      <c r="H14" s="176">
        <v>5.68</v>
      </c>
      <c r="I14" s="13">
        <v>6.82</v>
      </c>
      <c r="J14" s="39">
        <v>12.02</v>
      </c>
      <c r="K14" s="94">
        <v>133.79</v>
      </c>
      <c r="L14" s="51">
        <v>0.15</v>
      </c>
      <c r="M14" s="51">
        <v>0.08</v>
      </c>
      <c r="N14" s="13">
        <v>5.17</v>
      </c>
      <c r="O14" s="13">
        <v>120</v>
      </c>
      <c r="P14" s="39">
        <v>0.02</v>
      </c>
      <c r="Q14" s="176">
        <v>25.6</v>
      </c>
      <c r="R14" s="13">
        <v>90.69</v>
      </c>
      <c r="S14" s="13">
        <v>24.32</v>
      </c>
      <c r="T14" s="13">
        <v>1.1000000000000001</v>
      </c>
      <c r="U14" s="13">
        <v>359.7</v>
      </c>
      <c r="V14" s="13">
        <v>5.3E-3</v>
      </c>
      <c r="W14" s="13">
        <v>1.6000000000000001E-3</v>
      </c>
      <c r="X14" s="39">
        <v>0.04</v>
      </c>
    </row>
    <row r="15" spans="1:24" s="16" customFormat="1" ht="33.75" customHeight="1" x14ac:dyDescent="0.3">
      <c r="A15" s="78"/>
      <c r="B15" s="84"/>
      <c r="C15" s="91">
        <v>269</v>
      </c>
      <c r="D15" s="127" t="s">
        <v>9</v>
      </c>
      <c r="E15" s="154" t="s">
        <v>156</v>
      </c>
      <c r="F15" s="207">
        <v>90</v>
      </c>
      <c r="G15" s="108"/>
      <c r="H15" s="175">
        <v>15.61</v>
      </c>
      <c r="I15" s="15">
        <v>6.97</v>
      </c>
      <c r="J15" s="37">
        <v>5.21</v>
      </c>
      <c r="K15" s="184">
        <v>147.97</v>
      </c>
      <c r="L15" s="175">
        <v>0.06</v>
      </c>
      <c r="M15" s="17">
        <v>0.1</v>
      </c>
      <c r="N15" s="15">
        <v>2.2400000000000002</v>
      </c>
      <c r="O15" s="15">
        <v>30</v>
      </c>
      <c r="P15" s="37">
        <v>0</v>
      </c>
      <c r="Q15" s="175">
        <v>12.82</v>
      </c>
      <c r="R15" s="15">
        <v>112.94</v>
      </c>
      <c r="S15" s="15">
        <v>16.739999999999998</v>
      </c>
      <c r="T15" s="15">
        <v>1.08</v>
      </c>
      <c r="U15" s="15">
        <v>216.35</v>
      </c>
      <c r="V15" s="15">
        <v>7.2999999999999996E-4</v>
      </c>
      <c r="W15" s="15">
        <v>4.2000000000000002E-4</v>
      </c>
      <c r="X15" s="42">
        <v>0</v>
      </c>
    </row>
    <row r="16" spans="1:24" s="16" customFormat="1" ht="26.4" customHeight="1" x14ac:dyDescent="0.3">
      <c r="A16" s="78"/>
      <c r="B16" s="84"/>
      <c r="C16" s="105">
        <v>54</v>
      </c>
      <c r="D16" s="429" t="s">
        <v>52</v>
      </c>
      <c r="E16" s="127" t="s">
        <v>40</v>
      </c>
      <c r="F16" s="120">
        <v>150</v>
      </c>
      <c r="G16" s="91"/>
      <c r="H16" s="19">
        <v>7.26</v>
      </c>
      <c r="I16" s="20">
        <v>4.96</v>
      </c>
      <c r="J16" s="21">
        <v>31.76</v>
      </c>
      <c r="K16" s="134">
        <v>198.84</v>
      </c>
      <c r="L16" s="19">
        <v>0.19</v>
      </c>
      <c r="M16" s="19">
        <v>0.1</v>
      </c>
      <c r="N16" s="20">
        <v>0</v>
      </c>
      <c r="O16" s="20">
        <v>10</v>
      </c>
      <c r="P16" s="21">
        <v>0.06</v>
      </c>
      <c r="Q16" s="201">
        <v>13.09</v>
      </c>
      <c r="R16" s="20">
        <v>159.71</v>
      </c>
      <c r="S16" s="20">
        <v>106.22</v>
      </c>
      <c r="T16" s="20">
        <v>3.57</v>
      </c>
      <c r="U16" s="20">
        <v>193.67</v>
      </c>
      <c r="V16" s="20">
        <v>2E-3</v>
      </c>
      <c r="W16" s="20">
        <v>3.0000000000000001E-3</v>
      </c>
      <c r="X16" s="42">
        <v>0.01</v>
      </c>
    </row>
    <row r="17" spans="1:24" s="16" customFormat="1" ht="26.4" customHeight="1" x14ac:dyDescent="0.3">
      <c r="A17" s="79"/>
      <c r="B17" s="93"/>
      <c r="C17" s="74">
        <v>98</v>
      </c>
      <c r="D17" s="108" t="s">
        <v>16</v>
      </c>
      <c r="E17" s="154" t="s">
        <v>15</v>
      </c>
      <c r="F17" s="130">
        <v>200</v>
      </c>
      <c r="G17" s="127"/>
      <c r="H17" s="175">
        <v>0.37</v>
      </c>
      <c r="I17" s="15">
        <v>0</v>
      </c>
      <c r="J17" s="37">
        <v>14.85</v>
      </c>
      <c r="K17" s="184">
        <v>59.48</v>
      </c>
      <c r="L17" s="175">
        <v>0</v>
      </c>
      <c r="M17" s="17">
        <v>0</v>
      </c>
      <c r="N17" s="15">
        <v>0</v>
      </c>
      <c r="O17" s="15">
        <v>0</v>
      </c>
      <c r="P17" s="37">
        <v>0</v>
      </c>
      <c r="Q17" s="175">
        <v>0.21</v>
      </c>
      <c r="R17" s="15">
        <v>0</v>
      </c>
      <c r="S17" s="15">
        <v>0</v>
      </c>
      <c r="T17" s="15">
        <v>0.02</v>
      </c>
      <c r="U17" s="15">
        <v>0.2</v>
      </c>
      <c r="V17" s="15">
        <v>0</v>
      </c>
      <c r="W17" s="15">
        <v>0</v>
      </c>
      <c r="X17" s="39">
        <v>0</v>
      </c>
    </row>
    <row r="18" spans="1:24" s="32" customFormat="1" ht="26.4" customHeight="1" x14ac:dyDescent="0.3">
      <c r="A18" s="79"/>
      <c r="B18" s="94"/>
      <c r="C18" s="94">
        <v>119</v>
      </c>
      <c r="D18" s="301" t="s">
        <v>49</v>
      </c>
      <c r="E18" s="108" t="s">
        <v>49</v>
      </c>
      <c r="F18" s="93">
        <v>30</v>
      </c>
      <c r="G18" s="73"/>
      <c r="H18" s="594">
        <v>2.2799999999999998</v>
      </c>
      <c r="I18" s="595">
        <v>0.24</v>
      </c>
      <c r="J18" s="596">
        <v>14.76</v>
      </c>
      <c r="K18" s="597">
        <v>70.5</v>
      </c>
      <c r="L18" s="594">
        <v>0.03</v>
      </c>
      <c r="M18" s="598">
        <v>0.01</v>
      </c>
      <c r="N18" s="595">
        <v>0</v>
      </c>
      <c r="O18" s="595">
        <v>0</v>
      </c>
      <c r="P18" s="596">
        <v>0</v>
      </c>
      <c r="Q18" s="594">
        <v>6</v>
      </c>
      <c r="R18" s="595">
        <v>19.5</v>
      </c>
      <c r="S18" s="595">
        <v>4.2</v>
      </c>
      <c r="T18" s="595">
        <v>0.33</v>
      </c>
      <c r="U18" s="595">
        <v>27.9</v>
      </c>
      <c r="V18" s="595">
        <v>1E-3</v>
      </c>
      <c r="W18" s="595">
        <v>2E-3</v>
      </c>
      <c r="X18" s="596">
        <v>4.3499999999999996</v>
      </c>
    </row>
    <row r="19" spans="1:24" s="32" customFormat="1" ht="26.4" customHeight="1" x14ac:dyDescent="0.3">
      <c r="A19" s="79"/>
      <c r="B19" s="94"/>
      <c r="C19" s="94">
        <v>120</v>
      </c>
      <c r="D19" s="301" t="s">
        <v>44</v>
      </c>
      <c r="E19" s="108" t="s">
        <v>44</v>
      </c>
      <c r="F19" s="333">
        <v>30</v>
      </c>
      <c r="G19" s="450"/>
      <c r="H19" s="201">
        <v>1.98</v>
      </c>
      <c r="I19" s="20">
        <v>0.36</v>
      </c>
      <c r="J19" s="42">
        <v>12.06</v>
      </c>
      <c r="K19" s="199">
        <v>59.4</v>
      </c>
      <c r="L19" s="201">
        <v>0.05</v>
      </c>
      <c r="M19" s="19">
        <v>0.02</v>
      </c>
      <c r="N19" s="20">
        <v>0</v>
      </c>
      <c r="O19" s="20">
        <v>0</v>
      </c>
      <c r="P19" s="42">
        <v>0</v>
      </c>
      <c r="Q19" s="201">
        <v>8.6999999999999993</v>
      </c>
      <c r="R19" s="20">
        <v>45</v>
      </c>
      <c r="S19" s="20">
        <v>14.1</v>
      </c>
      <c r="T19" s="20">
        <v>1.17</v>
      </c>
      <c r="U19" s="20">
        <v>70.5</v>
      </c>
      <c r="V19" s="20">
        <v>1E-3</v>
      </c>
      <c r="W19" s="20">
        <v>2E-3</v>
      </c>
      <c r="X19" s="42">
        <v>0.01</v>
      </c>
    </row>
    <row r="20" spans="1:24" ht="24" customHeight="1" x14ac:dyDescent="0.3">
      <c r="A20" s="78"/>
      <c r="B20" s="84"/>
      <c r="C20" s="97"/>
      <c r="D20" s="439"/>
      <c r="E20" s="114" t="s">
        <v>18</v>
      </c>
      <c r="F20" s="136">
        <f>SUM(F13:F19)</f>
        <v>800</v>
      </c>
      <c r="G20" s="186"/>
      <c r="H20" s="141">
        <f t="shared" ref="H20:J20" si="1">SUM(H13:H19)</f>
        <v>33.979999999999997</v>
      </c>
      <c r="I20" s="68">
        <f t="shared" si="1"/>
        <v>19.649999999999999</v>
      </c>
      <c r="J20" s="70">
        <f t="shared" si="1"/>
        <v>100.26</v>
      </c>
      <c r="K20" s="268">
        <f>SUM(K13:K19)</f>
        <v>718.98</v>
      </c>
      <c r="L20" s="141">
        <f t="shared" ref="L20:X20" si="2">SUM(L13:L19)</f>
        <v>0.54</v>
      </c>
      <c r="M20" s="68">
        <f t="shared" si="2"/>
        <v>0.35000000000000003</v>
      </c>
      <c r="N20" s="68">
        <f t="shared" si="2"/>
        <v>17.41</v>
      </c>
      <c r="O20" s="68">
        <f t="shared" si="2"/>
        <v>180</v>
      </c>
      <c r="P20" s="70">
        <f t="shared" si="2"/>
        <v>0.08</v>
      </c>
      <c r="Q20" s="141">
        <f t="shared" si="2"/>
        <v>86.42</v>
      </c>
      <c r="R20" s="68">
        <f t="shared" si="2"/>
        <v>447.84000000000003</v>
      </c>
      <c r="S20" s="68">
        <f t="shared" si="2"/>
        <v>174.57999999999998</v>
      </c>
      <c r="T20" s="68">
        <f t="shared" si="2"/>
        <v>7.77</v>
      </c>
      <c r="U20" s="68">
        <f t="shared" si="2"/>
        <v>1082.3200000000002</v>
      </c>
      <c r="V20" s="68">
        <f t="shared" si="2"/>
        <v>1.4030000000000001E-2</v>
      </c>
      <c r="W20" s="68">
        <f t="shared" si="2"/>
        <v>9.1199999999999996E-3</v>
      </c>
      <c r="X20" s="70">
        <f t="shared" si="2"/>
        <v>4.4099999999999993</v>
      </c>
    </row>
    <row r="21" spans="1:24" s="153" customFormat="1" ht="21.75" customHeight="1" thickBot="1" x14ac:dyDescent="0.35">
      <c r="A21" s="104"/>
      <c r="B21" s="85"/>
      <c r="C21" s="98"/>
      <c r="D21" s="437"/>
      <c r="E21" s="115" t="s">
        <v>19</v>
      </c>
      <c r="F21" s="95"/>
      <c r="G21" s="144"/>
      <c r="H21" s="142"/>
      <c r="I21" s="47"/>
      <c r="J21" s="82"/>
      <c r="K21" s="280">
        <f>K20/23.5</f>
        <v>30.594893617021278</v>
      </c>
      <c r="L21" s="142"/>
      <c r="M21" s="113"/>
      <c r="N21" s="47"/>
      <c r="O21" s="47"/>
      <c r="P21" s="82"/>
      <c r="Q21" s="142"/>
      <c r="R21" s="47"/>
      <c r="S21" s="47"/>
      <c r="T21" s="47"/>
      <c r="U21" s="47"/>
      <c r="V21" s="47"/>
      <c r="W21" s="47"/>
      <c r="X21" s="82"/>
    </row>
    <row r="22" spans="1:24" ht="18" x14ac:dyDescent="0.3">
      <c r="A22" s="11"/>
      <c r="B22" s="243"/>
      <c r="C22" s="243"/>
      <c r="D22" s="11"/>
      <c r="E22" s="24"/>
      <c r="F22" s="25"/>
      <c r="G22" s="11"/>
      <c r="H22" s="11"/>
      <c r="I22" s="11"/>
      <c r="J22" s="11"/>
    </row>
    <row r="23" spans="1:24" x14ac:dyDescent="0.3">
      <c r="D23" s="11"/>
      <c r="E23" s="11"/>
      <c r="F23" s="11"/>
      <c r="G23" s="11"/>
      <c r="H23" s="11"/>
      <c r="I23" s="11"/>
      <c r="J23" s="11"/>
    </row>
    <row r="24" spans="1:24" x14ac:dyDescent="0.3">
      <c r="D24" s="11"/>
      <c r="E24" s="11"/>
      <c r="F24" s="11"/>
      <c r="G24" s="11"/>
      <c r="H24" s="11"/>
      <c r="I24" s="11"/>
      <c r="J24" s="11"/>
    </row>
    <row r="25" spans="1:24" x14ac:dyDescent="0.3">
      <c r="D25" s="11"/>
      <c r="E25" s="11"/>
      <c r="F25" s="11"/>
      <c r="G25" s="11"/>
      <c r="H25" s="11"/>
      <c r="I25" s="11"/>
      <c r="J25" s="11"/>
    </row>
    <row r="26" spans="1:24" x14ac:dyDescent="0.3">
      <c r="D26" s="11"/>
      <c r="E26" s="11"/>
      <c r="F26" s="11"/>
      <c r="G26" s="11"/>
      <c r="H26" s="11"/>
      <c r="I26" s="11"/>
      <c r="J26" s="11"/>
    </row>
    <row r="27" spans="1:24" x14ac:dyDescent="0.3">
      <c r="D27" s="11"/>
      <c r="E27" s="11"/>
      <c r="F27" s="11"/>
      <c r="G27" s="11"/>
      <c r="H27" s="11"/>
      <c r="I27" s="11"/>
      <c r="J27" s="11"/>
    </row>
    <row r="28" spans="1:24" x14ac:dyDescent="0.3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3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63" zoomScaleNormal="63" workbookViewId="0">
      <selection activeCell="A16" sqref="A16:XFD16"/>
    </sheetView>
  </sheetViews>
  <sheetFormatPr defaultRowHeight="14.4" x14ac:dyDescent="0.3"/>
  <cols>
    <col min="1" max="1" width="16.88671875" customWidth="1"/>
    <col min="2" max="2" width="15.6640625" style="476" customWidth="1"/>
    <col min="3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2" customWidth="1"/>
    <col min="16" max="16" width="9.109375" customWidth="1"/>
    <col min="23" max="23" width="10.88671875" customWidth="1"/>
  </cols>
  <sheetData>
    <row r="2" spans="1:24" ht="22.8" x14ac:dyDescent="0.4">
      <c r="A2" s="6" t="s">
        <v>1</v>
      </c>
      <c r="B2" s="505"/>
      <c r="C2" s="7"/>
      <c r="D2" s="6" t="s">
        <v>3</v>
      </c>
      <c r="E2" s="6"/>
      <c r="F2" s="8" t="s">
        <v>2</v>
      </c>
      <c r="G2" s="83">
        <v>12</v>
      </c>
      <c r="H2" s="6"/>
      <c r="K2" s="8"/>
      <c r="L2" s="7"/>
      <c r="M2" s="1"/>
      <c r="N2" s="2"/>
    </row>
    <row r="3" spans="1:24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99"/>
      <c r="B4" s="468"/>
      <c r="C4" s="379" t="s">
        <v>37</v>
      </c>
      <c r="D4" s="179"/>
      <c r="E4" s="460"/>
      <c r="F4" s="380"/>
      <c r="G4" s="379"/>
      <c r="H4" s="495" t="s">
        <v>20</v>
      </c>
      <c r="I4" s="496"/>
      <c r="J4" s="497"/>
      <c r="K4" s="402" t="s">
        <v>21</v>
      </c>
      <c r="L4" s="717" t="s">
        <v>22</v>
      </c>
      <c r="M4" s="718"/>
      <c r="N4" s="719"/>
      <c r="O4" s="719"/>
      <c r="P4" s="720"/>
      <c r="Q4" s="721" t="s">
        <v>23</v>
      </c>
      <c r="R4" s="722"/>
      <c r="S4" s="722"/>
      <c r="T4" s="722"/>
      <c r="U4" s="722"/>
      <c r="V4" s="722"/>
      <c r="W4" s="722"/>
      <c r="X4" s="723"/>
    </row>
    <row r="5" spans="1:24" s="16" customFormat="1" ht="28.5" customHeight="1" thickBot="1" x14ac:dyDescent="0.35">
      <c r="A5" s="100" t="s">
        <v>0</v>
      </c>
      <c r="B5" s="76"/>
      <c r="C5" s="325" t="s">
        <v>38</v>
      </c>
      <c r="D5" s="404" t="s">
        <v>39</v>
      </c>
      <c r="E5" s="461" t="s">
        <v>36</v>
      </c>
      <c r="F5" s="72" t="s">
        <v>24</v>
      </c>
      <c r="G5" s="325" t="s">
        <v>35</v>
      </c>
      <c r="H5" s="87" t="s">
        <v>25</v>
      </c>
      <c r="I5" s="311" t="s">
        <v>26</v>
      </c>
      <c r="J5" s="461" t="s">
        <v>27</v>
      </c>
      <c r="K5" s="440" t="s">
        <v>28</v>
      </c>
      <c r="L5" s="320" t="s">
        <v>29</v>
      </c>
      <c r="M5" s="320" t="s">
        <v>67</v>
      </c>
      <c r="N5" s="320" t="s">
        <v>30</v>
      </c>
      <c r="O5" s="323" t="s">
        <v>68</v>
      </c>
      <c r="P5" s="382" t="s">
        <v>69</v>
      </c>
      <c r="Q5" s="320" t="s">
        <v>31</v>
      </c>
      <c r="R5" s="320" t="s">
        <v>32</v>
      </c>
      <c r="S5" s="320" t="s">
        <v>33</v>
      </c>
      <c r="T5" s="320" t="s">
        <v>34</v>
      </c>
      <c r="U5" s="320" t="s">
        <v>70</v>
      </c>
      <c r="V5" s="320" t="s">
        <v>71</v>
      </c>
      <c r="W5" s="320" t="s">
        <v>72</v>
      </c>
      <c r="X5" s="382" t="s">
        <v>73</v>
      </c>
    </row>
    <row r="6" spans="1:24" s="32" customFormat="1" ht="28.5" customHeight="1" x14ac:dyDescent="0.3">
      <c r="A6" s="77" t="s">
        <v>5</v>
      </c>
      <c r="B6" s="485"/>
      <c r="C6" s="112">
        <v>27</v>
      </c>
      <c r="D6" s="124" t="s">
        <v>17</v>
      </c>
      <c r="E6" s="572" t="s">
        <v>112</v>
      </c>
      <c r="F6" s="573">
        <v>100</v>
      </c>
      <c r="G6" s="112"/>
      <c r="H6" s="232">
        <v>0.8</v>
      </c>
      <c r="I6" s="45">
        <v>0.3</v>
      </c>
      <c r="J6" s="270">
        <v>9.6</v>
      </c>
      <c r="K6" s="276">
        <v>49</v>
      </c>
      <c r="L6" s="231">
        <v>0.06</v>
      </c>
      <c r="M6" s="232">
        <v>0.04</v>
      </c>
      <c r="N6" s="45">
        <v>10</v>
      </c>
      <c r="O6" s="45">
        <v>20</v>
      </c>
      <c r="P6" s="46">
        <v>0</v>
      </c>
      <c r="Q6" s="231">
        <v>20</v>
      </c>
      <c r="R6" s="45">
        <v>20</v>
      </c>
      <c r="S6" s="45">
        <v>9</v>
      </c>
      <c r="T6" s="45">
        <v>0.5</v>
      </c>
      <c r="U6" s="45">
        <v>214</v>
      </c>
      <c r="V6" s="45">
        <v>4.0000000000000001E-3</v>
      </c>
      <c r="W6" s="45">
        <v>1E-4</v>
      </c>
      <c r="X6" s="46">
        <v>0</v>
      </c>
    </row>
    <row r="7" spans="1:24" s="32" customFormat="1" ht="26.4" customHeight="1" x14ac:dyDescent="0.3">
      <c r="A7" s="101"/>
      <c r="B7" s="498"/>
      <c r="C7" s="333">
        <v>198</v>
      </c>
      <c r="D7" s="109" t="s">
        <v>51</v>
      </c>
      <c r="E7" s="210" t="s">
        <v>154</v>
      </c>
      <c r="F7" s="119">
        <v>150</v>
      </c>
      <c r="G7" s="109"/>
      <c r="H7" s="17">
        <v>20.68</v>
      </c>
      <c r="I7" s="15">
        <v>9.08</v>
      </c>
      <c r="J7" s="18">
        <v>30.54</v>
      </c>
      <c r="K7" s="324">
        <v>287.69</v>
      </c>
      <c r="L7" s="175">
        <v>0.06</v>
      </c>
      <c r="M7" s="17">
        <v>0.34</v>
      </c>
      <c r="N7" s="15">
        <v>0.52</v>
      </c>
      <c r="O7" s="15">
        <v>60</v>
      </c>
      <c r="P7" s="18">
        <v>0.41</v>
      </c>
      <c r="Q7" s="175">
        <v>219.33</v>
      </c>
      <c r="R7" s="15">
        <v>259.58</v>
      </c>
      <c r="S7" s="15">
        <v>35.46</v>
      </c>
      <c r="T7" s="15">
        <v>1.1299999999999999</v>
      </c>
      <c r="U7" s="15">
        <v>155.26</v>
      </c>
      <c r="V7" s="15">
        <v>8.6400000000000001E-3</v>
      </c>
      <c r="W7" s="15">
        <v>2.5000000000000001E-2</v>
      </c>
      <c r="X7" s="37">
        <v>0.03</v>
      </c>
    </row>
    <row r="8" spans="1:24" s="32" customFormat="1" ht="26.4" customHeight="1" x14ac:dyDescent="0.3">
      <c r="A8" s="101"/>
      <c r="B8" s="498"/>
      <c r="C8" s="105">
        <v>113</v>
      </c>
      <c r="D8" s="108" t="s">
        <v>4</v>
      </c>
      <c r="E8" s="127" t="s">
        <v>10</v>
      </c>
      <c r="F8" s="91">
        <v>200</v>
      </c>
      <c r="G8" s="182"/>
      <c r="H8" s="175">
        <v>0.04</v>
      </c>
      <c r="I8" s="15">
        <v>0</v>
      </c>
      <c r="J8" s="37">
        <v>7.4</v>
      </c>
      <c r="K8" s="184">
        <v>30.26</v>
      </c>
      <c r="L8" s="175">
        <v>0</v>
      </c>
      <c r="M8" s="17">
        <v>0</v>
      </c>
      <c r="N8" s="15">
        <v>0.8</v>
      </c>
      <c r="O8" s="15">
        <v>0</v>
      </c>
      <c r="P8" s="18">
        <v>0</v>
      </c>
      <c r="Q8" s="175">
        <v>2.02</v>
      </c>
      <c r="R8" s="15">
        <v>0.99</v>
      </c>
      <c r="S8" s="15">
        <v>0.55000000000000004</v>
      </c>
      <c r="T8" s="15">
        <v>0.05</v>
      </c>
      <c r="U8" s="15">
        <v>7.05</v>
      </c>
      <c r="V8" s="15">
        <v>0</v>
      </c>
      <c r="W8" s="15">
        <v>0</v>
      </c>
      <c r="X8" s="37">
        <v>0</v>
      </c>
    </row>
    <row r="9" spans="1:24" s="32" customFormat="1" ht="36" customHeight="1" x14ac:dyDescent="0.3">
      <c r="A9" s="101"/>
      <c r="B9" s="498"/>
      <c r="C9" s="107">
        <v>121</v>
      </c>
      <c r="D9" s="127" t="s">
        <v>13</v>
      </c>
      <c r="E9" s="154" t="s">
        <v>46</v>
      </c>
      <c r="F9" s="207">
        <v>50</v>
      </c>
      <c r="G9" s="91"/>
      <c r="H9" s="17">
        <v>3.75</v>
      </c>
      <c r="I9" s="15">
        <v>1.45</v>
      </c>
      <c r="J9" s="18">
        <v>24.9</v>
      </c>
      <c r="K9" s="132">
        <v>131</v>
      </c>
      <c r="L9" s="175">
        <v>0.05</v>
      </c>
      <c r="M9" s="17">
        <v>0.01</v>
      </c>
      <c r="N9" s="15">
        <v>0</v>
      </c>
      <c r="O9" s="15">
        <v>0</v>
      </c>
      <c r="P9" s="37">
        <v>0</v>
      </c>
      <c r="Q9" s="175">
        <v>9.5</v>
      </c>
      <c r="R9" s="15">
        <v>32.5</v>
      </c>
      <c r="S9" s="15">
        <v>6.5</v>
      </c>
      <c r="T9" s="15">
        <v>0.6</v>
      </c>
      <c r="U9" s="15">
        <v>46</v>
      </c>
      <c r="V9" s="15">
        <v>0</v>
      </c>
      <c r="W9" s="15">
        <v>0</v>
      </c>
      <c r="X9" s="37">
        <v>0</v>
      </c>
    </row>
    <row r="10" spans="1:24" s="32" customFormat="1" ht="26.4" customHeight="1" x14ac:dyDescent="0.3">
      <c r="A10" s="101"/>
      <c r="B10" s="498"/>
      <c r="C10" s="335"/>
      <c r="D10" s="148"/>
      <c r="E10" s="114" t="s">
        <v>18</v>
      </c>
      <c r="F10" s="196">
        <f>SUM(F6:F9)</f>
        <v>500</v>
      </c>
      <c r="G10" s="445"/>
      <c r="H10" s="19">
        <f t="shared" ref="H10:X10" si="0">SUM(H6:H9)</f>
        <v>25.27</v>
      </c>
      <c r="I10" s="20">
        <f t="shared" si="0"/>
        <v>10.83</v>
      </c>
      <c r="J10" s="21">
        <f t="shared" si="0"/>
        <v>72.44</v>
      </c>
      <c r="K10" s="346">
        <f t="shared" si="0"/>
        <v>497.95</v>
      </c>
      <c r="L10" s="201">
        <f t="shared" si="0"/>
        <v>0.16999999999999998</v>
      </c>
      <c r="M10" s="20">
        <f t="shared" si="0"/>
        <v>0.39</v>
      </c>
      <c r="N10" s="20">
        <f t="shared" si="0"/>
        <v>11.32</v>
      </c>
      <c r="O10" s="20">
        <f t="shared" si="0"/>
        <v>80</v>
      </c>
      <c r="P10" s="21">
        <f t="shared" si="0"/>
        <v>0.41</v>
      </c>
      <c r="Q10" s="201">
        <f t="shared" si="0"/>
        <v>250.85000000000002</v>
      </c>
      <c r="R10" s="20">
        <f t="shared" si="0"/>
        <v>313.07</v>
      </c>
      <c r="S10" s="20">
        <f t="shared" si="0"/>
        <v>51.51</v>
      </c>
      <c r="T10" s="20">
        <f t="shared" si="0"/>
        <v>2.2799999999999998</v>
      </c>
      <c r="U10" s="20">
        <f t="shared" si="0"/>
        <v>422.31</v>
      </c>
      <c r="V10" s="20">
        <f t="shared" si="0"/>
        <v>1.264E-2</v>
      </c>
      <c r="W10" s="20">
        <f t="shared" si="0"/>
        <v>2.5100000000000001E-2</v>
      </c>
      <c r="X10" s="42">
        <f t="shared" si="0"/>
        <v>0.03</v>
      </c>
    </row>
    <row r="11" spans="1:24" s="32" customFormat="1" ht="26.4" customHeight="1" thickBot="1" x14ac:dyDescent="0.35">
      <c r="A11" s="101"/>
      <c r="B11" s="499"/>
      <c r="C11" s="195"/>
      <c r="D11" s="273"/>
      <c r="E11" s="115" t="s">
        <v>19</v>
      </c>
      <c r="F11" s="95"/>
      <c r="G11" s="303"/>
      <c r="H11" s="145"/>
      <c r="I11" s="110"/>
      <c r="J11" s="159"/>
      <c r="K11" s="345">
        <f>K10/23.5</f>
        <v>21.189361702127659</v>
      </c>
      <c r="L11" s="191"/>
      <c r="M11" s="192"/>
      <c r="N11" s="192"/>
      <c r="O11" s="192"/>
      <c r="P11" s="558"/>
      <c r="Q11" s="177"/>
      <c r="R11" s="110"/>
      <c r="S11" s="110"/>
      <c r="T11" s="110"/>
      <c r="U11" s="110"/>
      <c r="V11" s="110"/>
      <c r="W11" s="110"/>
      <c r="X11" s="111"/>
    </row>
    <row r="12" spans="1:24" s="32" customFormat="1" ht="36" customHeight="1" x14ac:dyDescent="0.3">
      <c r="A12" s="334" t="s">
        <v>6</v>
      </c>
      <c r="B12" s="156"/>
      <c r="C12" s="156">
        <v>162</v>
      </c>
      <c r="D12" s="513" t="s">
        <v>17</v>
      </c>
      <c r="E12" s="283" t="s">
        <v>140</v>
      </c>
      <c r="F12" s="156">
        <v>30</v>
      </c>
      <c r="G12" s="549"/>
      <c r="H12" s="296">
        <v>1.44</v>
      </c>
      <c r="I12" s="260">
        <v>7.77</v>
      </c>
      <c r="J12" s="297">
        <v>15.6</v>
      </c>
      <c r="K12" s="547">
        <v>139.19999999999999</v>
      </c>
      <c r="L12" s="713"/>
      <c r="M12" s="714"/>
      <c r="N12" s="714"/>
      <c r="O12" s="714"/>
      <c r="P12" s="715"/>
      <c r="Q12" s="713"/>
      <c r="R12" s="714"/>
      <c r="S12" s="714"/>
      <c r="T12" s="714"/>
      <c r="U12" s="714"/>
      <c r="V12" s="714"/>
      <c r="W12" s="714"/>
      <c r="X12" s="715"/>
    </row>
    <row r="13" spans="1:24" s="16" customFormat="1" ht="26.4" customHeight="1" x14ac:dyDescent="0.3">
      <c r="A13" s="77"/>
      <c r="B13" s="93"/>
      <c r="C13" s="92">
        <v>34</v>
      </c>
      <c r="D13" s="109" t="s">
        <v>8</v>
      </c>
      <c r="E13" s="210" t="s">
        <v>134</v>
      </c>
      <c r="F13" s="284">
        <v>200</v>
      </c>
      <c r="G13" s="92"/>
      <c r="H13" s="51">
        <v>8.59</v>
      </c>
      <c r="I13" s="13">
        <v>6.07</v>
      </c>
      <c r="J13" s="22">
        <v>13.63</v>
      </c>
      <c r="K13" s="94">
        <v>143.86000000000001</v>
      </c>
      <c r="L13" s="51">
        <v>0.25</v>
      </c>
      <c r="M13" s="13">
        <v>0.08</v>
      </c>
      <c r="N13" s="13">
        <v>2.73</v>
      </c>
      <c r="O13" s="13">
        <v>110</v>
      </c>
      <c r="P13" s="22">
        <v>0</v>
      </c>
      <c r="Q13" s="176">
        <v>23.95</v>
      </c>
      <c r="R13" s="13">
        <v>95.82</v>
      </c>
      <c r="S13" s="13">
        <v>29.47</v>
      </c>
      <c r="T13" s="13">
        <v>1.86</v>
      </c>
      <c r="U13" s="13">
        <v>321.82</v>
      </c>
      <c r="V13" s="13">
        <v>4.1999999999999997E-3</v>
      </c>
      <c r="W13" s="13">
        <v>2.3E-3</v>
      </c>
      <c r="X13" s="39">
        <v>0.03</v>
      </c>
    </row>
    <row r="14" spans="1:24" s="32" customFormat="1" ht="26.4" customHeight="1" x14ac:dyDescent="0.3">
      <c r="A14" s="78"/>
      <c r="B14" s="92"/>
      <c r="C14" s="333">
        <v>406</v>
      </c>
      <c r="D14" s="109" t="s">
        <v>9</v>
      </c>
      <c r="E14" s="126" t="s">
        <v>157</v>
      </c>
      <c r="F14" s="166">
        <v>90</v>
      </c>
      <c r="G14" s="92"/>
      <c r="H14" s="201">
        <v>13.03</v>
      </c>
      <c r="I14" s="20">
        <v>8.84</v>
      </c>
      <c r="J14" s="21">
        <v>8.16</v>
      </c>
      <c r="K14" s="134">
        <v>156.30000000000001</v>
      </c>
      <c r="L14" s="175">
        <v>0.06</v>
      </c>
      <c r="M14" s="15">
        <v>0.09</v>
      </c>
      <c r="N14" s="15">
        <v>1.69</v>
      </c>
      <c r="O14" s="15">
        <v>40</v>
      </c>
      <c r="P14" s="37">
        <v>0.03</v>
      </c>
      <c r="Q14" s="17">
        <v>31.63</v>
      </c>
      <c r="R14" s="15">
        <v>112.58</v>
      </c>
      <c r="S14" s="15">
        <v>17</v>
      </c>
      <c r="T14" s="15">
        <v>1.2</v>
      </c>
      <c r="U14" s="15">
        <v>221.32</v>
      </c>
      <c r="V14" s="15">
        <v>4.0000000000000001E-3</v>
      </c>
      <c r="W14" s="15">
        <v>8.9999999999999998E-4</v>
      </c>
      <c r="X14" s="37">
        <v>0.1</v>
      </c>
    </row>
    <row r="15" spans="1:24" s="32" customFormat="1" ht="26.4" customHeight="1" x14ac:dyDescent="0.3">
      <c r="A15" s="78"/>
      <c r="B15" s="92"/>
      <c r="C15" s="119">
        <v>65</v>
      </c>
      <c r="D15" s="267" t="s">
        <v>56</v>
      </c>
      <c r="E15" s="108" t="s">
        <v>48</v>
      </c>
      <c r="F15" s="89">
        <v>150</v>
      </c>
      <c r="G15" s="120"/>
      <c r="H15" s="264">
        <v>6.76</v>
      </c>
      <c r="I15" s="66">
        <v>3.93</v>
      </c>
      <c r="J15" s="67">
        <v>41.29</v>
      </c>
      <c r="K15" s="135">
        <v>227.48</v>
      </c>
      <c r="L15" s="51">
        <v>0.08</v>
      </c>
      <c r="M15" s="51">
        <v>0.03</v>
      </c>
      <c r="N15" s="13">
        <v>0</v>
      </c>
      <c r="O15" s="13">
        <v>10</v>
      </c>
      <c r="P15" s="39">
        <v>0.06</v>
      </c>
      <c r="Q15" s="176">
        <v>13.54</v>
      </c>
      <c r="R15" s="13">
        <v>50.83</v>
      </c>
      <c r="S15" s="13">
        <v>9.14</v>
      </c>
      <c r="T15" s="13">
        <v>0.93</v>
      </c>
      <c r="U15" s="13">
        <v>72.5</v>
      </c>
      <c r="V15" s="13">
        <v>1E-3</v>
      </c>
      <c r="W15" s="13">
        <v>0</v>
      </c>
      <c r="X15" s="42">
        <v>0.01</v>
      </c>
    </row>
    <row r="16" spans="1:24" s="16" customFormat="1" ht="37.5" customHeight="1" x14ac:dyDescent="0.3">
      <c r="A16" s="79"/>
      <c r="B16" s="108"/>
      <c r="C16" s="73">
        <v>104</v>
      </c>
      <c r="D16" s="407" t="s">
        <v>16</v>
      </c>
      <c r="E16" s="372" t="s">
        <v>159</v>
      </c>
      <c r="F16" s="340">
        <v>200</v>
      </c>
      <c r="G16" s="73"/>
      <c r="H16" s="175">
        <v>0</v>
      </c>
      <c r="I16" s="15">
        <v>0</v>
      </c>
      <c r="J16" s="37">
        <v>14.16</v>
      </c>
      <c r="K16" s="183">
        <v>55.44</v>
      </c>
      <c r="L16" s="175">
        <v>0.09</v>
      </c>
      <c r="M16" s="15">
        <v>0.1</v>
      </c>
      <c r="N16" s="15">
        <v>2.94</v>
      </c>
      <c r="O16" s="15">
        <v>80</v>
      </c>
      <c r="P16" s="18">
        <v>0.96</v>
      </c>
      <c r="Q16" s="17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37">
        <v>0</v>
      </c>
    </row>
    <row r="17" spans="1:24" s="16" customFormat="1" ht="26.4" customHeight="1" x14ac:dyDescent="0.3">
      <c r="A17" s="79"/>
      <c r="B17" s="94"/>
      <c r="C17" s="75">
        <v>119</v>
      </c>
      <c r="D17" s="108" t="s">
        <v>13</v>
      </c>
      <c r="E17" s="127" t="s">
        <v>49</v>
      </c>
      <c r="F17" s="130">
        <v>30</v>
      </c>
      <c r="G17" s="89"/>
      <c r="H17" s="175">
        <v>2.2799999999999998</v>
      </c>
      <c r="I17" s="15">
        <v>0.24</v>
      </c>
      <c r="J17" s="37">
        <v>14.76</v>
      </c>
      <c r="K17" s="183">
        <v>70.5</v>
      </c>
      <c r="L17" s="175">
        <v>0.03</v>
      </c>
      <c r="M17" s="15">
        <v>0.01</v>
      </c>
      <c r="N17" s="15">
        <v>0</v>
      </c>
      <c r="O17" s="15">
        <v>0</v>
      </c>
      <c r="P17" s="37">
        <v>0</v>
      </c>
      <c r="Q17" s="17">
        <v>6</v>
      </c>
      <c r="R17" s="15">
        <v>19.5</v>
      </c>
      <c r="S17" s="15">
        <v>4.2</v>
      </c>
      <c r="T17" s="17">
        <v>0.33</v>
      </c>
      <c r="U17" s="15">
        <v>27.9</v>
      </c>
      <c r="V17" s="15">
        <v>1E-3</v>
      </c>
      <c r="W17" s="17">
        <v>2E-3</v>
      </c>
      <c r="X17" s="37">
        <v>4.3499999999999996</v>
      </c>
    </row>
    <row r="18" spans="1:24" s="16" customFormat="1" ht="26.4" customHeight="1" x14ac:dyDescent="0.3">
      <c r="A18" s="79"/>
      <c r="B18" s="94"/>
      <c r="C18" s="89">
        <v>120</v>
      </c>
      <c r="D18" s="330" t="s">
        <v>14</v>
      </c>
      <c r="E18" s="108" t="s">
        <v>44</v>
      </c>
      <c r="F18" s="119">
        <v>30</v>
      </c>
      <c r="G18" s="119"/>
      <c r="H18" s="201">
        <v>1.98</v>
      </c>
      <c r="I18" s="20">
        <v>0.36</v>
      </c>
      <c r="J18" s="21">
        <v>12.06</v>
      </c>
      <c r="K18" s="295">
        <v>59.4</v>
      </c>
      <c r="L18" s="201">
        <v>0.05</v>
      </c>
      <c r="M18" s="20">
        <v>0.02</v>
      </c>
      <c r="N18" s="20">
        <v>0</v>
      </c>
      <c r="O18" s="20">
        <v>0</v>
      </c>
      <c r="P18" s="42">
        <v>0</v>
      </c>
      <c r="Q18" s="19">
        <v>8.6999999999999993</v>
      </c>
      <c r="R18" s="20">
        <v>45</v>
      </c>
      <c r="S18" s="20">
        <v>14.1</v>
      </c>
      <c r="T18" s="20">
        <v>1.17</v>
      </c>
      <c r="U18" s="20">
        <v>70.5</v>
      </c>
      <c r="V18" s="20">
        <v>1E-3</v>
      </c>
      <c r="W18" s="20">
        <v>2E-3</v>
      </c>
      <c r="X18" s="42">
        <v>0.01</v>
      </c>
    </row>
    <row r="19" spans="1:24" s="32" customFormat="1" ht="26.4" customHeight="1" x14ac:dyDescent="0.3">
      <c r="A19" s="78"/>
      <c r="B19" s="92"/>
      <c r="C19" s="121"/>
      <c r="D19" s="442"/>
      <c r="E19" s="114" t="s">
        <v>18</v>
      </c>
      <c r="F19" s="268">
        <f>SUM(F12:F18)</f>
        <v>730</v>
      </c>
      <c r="G19" s="121"/>
      <c r="H19" s="141">
        <f>SUM(H12:H18)</f>
        <v>34.08</v>
      </c>
      <c r="I19" s="68">
        <f>SUM(I12:I18)</f>
        <v>27.209999999999997</v>
      </c>
      <c r="J19" s="131">
        <f>SUM(J12:J18)</f>
        <v>119.66000000000001</v>
      </c>
      <c r="K19" s="136">
        <f>SUM(K12:K18)</f>
        <v>852.18</v>
      </c>
      <c r="L19" s="69">
        <f t="shared" ref="L19:X19" si="1">SUM(L12:L18)</f>
        <v>0.56000000000000005</v>
      </c>
      <c r="M19" s="68">
        <f t="shared" si="1"/>
        <v>0.33</v>
      </c>
      <c r="N19" s="68">
        <f t="shared" si="1"/>
        <v>7.3599999999999994</v>
      </c>
      <c r="O19" s="68">
        <f t="shared" si="1"/>
        <v>240</v>
      </c>
      <c r="P19" s="70">
        <f t="shared" si="1"/>
        <v>1.05</v>
      </c>
      <c r="Q19" s="141">
        <f t="shared" si="1"/>
        <v>83.820000000000007</v>
      </c>
      <c r="R19" s="68">
        <f t="shared" si="1"/>
        <v>323.72999999999996</v>
      </c>
      <c r="S19" s="68">
        <f t="shared" si="1"/>
        <v>73.91</v>
      </c>
      <c r="T19" s="68">
        <f t="shared" si="1"/>
        <v>5.49</v>
      </c>
      <c r="U19" s="68">
        <f t="shared" si="1"/>
        <v>714.04</v>
      </c>
      <c r="V19" s="68">
        <f t="shared" si="1"/>
        <v>1.1200000000000002E-2</v>
      </c>
      <c r="W19" s="68">
        <f t="shared" si="1"/>
        <v>7.1999999999999998E-3</v>
      </c>
      <c r="X19" s="70">
        <f t="shared" si="1"/>
        <v>4.4999999999999991</v>
      </c>
    </row>
    <row r="20" spans="1:24" s="32" customFormat="1" ht="26.4" customHeight="1" thickBot="1" x14ac:dyDescent="0.35">
      <c r="A20" s="104"/>
      <c r="B20" s="95"/>
      <c r="C20" s="122"/>
      <c r="D20" s="443"/>
      <c r="E20" s="115" t="s">
        <v>19</v>
      </c>
      <c r="F20" s="144"/>
      <c r="G20" s="138"/>
      <c r="H20" s="142"/>
      <c r="I20" s="47"/>
      <c r="J20" s="88"/>
      <c r="K20" s="137">
        <f>K19/23.5</f>
        <v>36.262978723404252</v>
      </c>
      <c r="L20" s="113"/>
      <c r="M20" s="113"/>
      <c r="N20" s="47"/>
      <c r="O20" s="47"/>
      <c r="P20" s="82"/>
      <c r="Q20" s="142"/>
      <c r="R20" s="47"/>
      <c r="S20" s="47"/>
      <c r="T20" s="47"/>
      <c r="U20" s="47"/>
      <c r="V20" s="47"/>
      <c r="W20" s="47"/>
      <c r="X20" s="82"/>
    </row>
    <row r="21" spans="1:24" x14ac:dyDescent="0.3">
      <c r="A21" s="2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">
      <c r="D22" s="11"/>
      <c r="E22" s="24"/>
      <c r="F22" s="25"/>
      <c r="G22" s="11"/>
      <c r="H22" s="11"/>
      <c r="I22" s="11"/>
      <c r="J22" s="11"/>
    </row>
    <row r="23" spans="1:24" ht="18" x14ac:dyDescent="0.3">
      <c r="D23" s="11"/>
      <c r="E23" s="24"/>
      <c r="F23" s="25"/>
      <c r="G23" s="11"/>
      <c r="H23" s="11"/>
      <c r="I23" s="11"/>
      <c r="J23" s="11"/>
    </row>
    <row r="25" spans="1:24" ht="18" x14ac:dyDescent="0.3">
      <c r="D25" s="11"/>
      <c r="E25" s="24"/>
      <c r="F25" s="25"/>
      <c r="G25" s="11"/>
      <c r="H25" s="11"/>
      <c r="I25" s="11"/>
      <c r="J25" s="11"/>
    </row>
    <row r="26" spans="1:24" x14ac:dyDescent="0.3">
      <c r="D26" s="11"/>
      <c r="E26" s="11"/>
      <c r="F26" s="11"/>
      <c r="G26" s="11"/>
      <c r="H26" s="11"/>
      <c r="I26" s="11"/>
      <c r="J26" s="11"/>
    </row>
    <row r="27" spans="1:24" x14ac:dyDescent="0.3">
      <c r="D27" s="11"/>
      <c r="E27" s="11"/>
      <c r="F27" s="11"/>
      <c r="G27" s="11"/>
      <c r="H27" s="11"/>
      <c r="I27" s="11"/>
      <c r="J27" s="11"/>
    </row>
    <row r="28" spans="1:24" x14ac:dyDescent="0.3">
      <c r="D28" s="11"/>
      <c r="E28" s="11"/>
      <c r="F28" s="11"/>
      <c r="G28" s="11"/>
      <c r="H28" s="11"/>
      <c r="I28" s="11"/>
      <c r="J28" s="11"/>
    </row>
    <row r="29" spans="1:24" x14ac:dyDescent="0.3">
      <c r="D29" s="11"/>
      <c r="E29" s="11"/>
      <c r="F29" s="11"/>
      <c r="G29" s="11"/>
      <c r="H29" s="11"/>
      <c r="I29" s="11"/>
      <c r="J29" s="11"/>
    </row>
    <row r="30" spans="1:24" x14ac:dyDescent="0.3">
      <c r="D30" s="11"/>
      <c r="E30" s="11"/>
      <c r="F30" s="11"/>
      <c r="G30" s="11"/>
      <c r="H30" s="11"/>
      <c r="I30" s="11"/>
      <c r="J30" s="11"/>
    </row>
    <row r="31" spans="1:24" x14ac:dyDescent="0.3">
      <c r="D31" s="11"/>
      <c r="E31" s="11"/>
      <c r="F31" s="11"/>
      <c r="G31" s="11"/>
      <c r="H31" s="11"/>
      <c r="I31" s="11"/>
      <c r="J31" s="11"/>
    </row>
    <row r="32" spans="1:24" x14ac:dyDescent="0.3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3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E29"/>
  <sheetViews>
    <sheetView zoomScale="65" zoomScaleNormal="65" workbookViewId="0">
      <selection activeCell="E26" sqref="E26"/>
    </sheetView>
  </sheetViews>
  <sheetFormatPr defaultRowHeight="14.4" x14ac:dyDescent="0.3"/>
  <cols>
    <col min="1" max="2" width="16.88671875" customWidth="1"/>
    <col min="3" max="3" width="15.6640625" style="5" customWidth="1"/>
    <col min="4" max="4" width="19" customWidth="1"/>
    <col min="5" max="5" width="50.33203125" customWidth="1"/>
    <col min="6" max="6" width="15.4414062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  <col min="23" max="23" width="11.109375" bestFit="1" customWidth="1"/>
  </cols>
  <sheetData>
    <row r="2" spans="1:31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83">
        <v>13</v>
      </c>
      <c r="H2" s="6"/>
      <c r="K2" s="8"/>
      <c r="L2" s="7"/>
      <c r="M2" s="1"/>
      <c r="N2" s="2"/>
    </row>
    <row r="3" spans="1:31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31" s="16" customFormat="1" ht="21.75" customHeight="1" thickBot="1" x14ac:dyDescent="0.35">
      <c r="A4" s="99"/>
      <c r="B4" s="99"/>
      <c r="C4" s="382" t="s">
        <v>37</v>
      </c>
      <c r="D4" s="410"/>
      <c r="E4" s="411"/>
      <c r="F4" s="382"/>
      <c r="G4" s="382"/>
      <c r="H4" s="453" t="s">
        <v>20</v>
      </c>
      <c r="I4" s="452"/>
      <c r="J4" s="451"/>
      <c r="K4" s="400" t="s">
        <v>21</v>
      </c>
      <c r="L4" s="724" t="s">
        <v>22</v>
      </c>
      <c r="M4" s="725"/>
      <c r="N4" s="725"/>
      <c r="O4" s="725"/>
      <c r="P4" s="726"/>
      <c r="Q4" s="724" t="s">
        <v>23</v>
      </c>
      <c r="R4" s="725"/>
      <c r="S4" s="725"/>
      <c r="T4" s="725"/>
      <c r="U4" s="725"/>
      <c r="V4" s="725"/>
      <c r="W4" s="725"/>
      <c r="X4" s="726"/>
    </row>
    <row r="5" spans="1:31" s="16" customFormat="1" ht="28.5" customHeight="1" thickBot="1" x14ac:dyDescent="0.35">
      <c r="A5" s="100" t="s">
        <v>0</v>
      </c>
      <c r="B5" s="322"/>
      <c r="C5" s="76" t="s">
        <v>38</v>
      </c>
      <c r="D5" s="160" t="s">
        <v>39</v>
      </c>
      <c r="E5" s="76" t="s">
        <v>36</v>
      </c>
      <c r="F5" s="76" t="s">
        <v>24</v>
      </c>
      <c r="G5" s="76" t="s">
        <v>35</v>
      </c>
      <c r="H5" s="72" t="s">
        <v>25</v>
      </c>
      <c r="I5" s="311" t="s">
        <v>26</v>
      </c>
      <c r="J5" s="72" t="s">
        <v>27</v>
      </c>
      <c r="K5" s="444" t="s">
        <v>28</v>
      </c>
      <c r="L5" s="246" t="s">
        <v>29</v>
      </c>
      <c r="M5" s="246" t="s">
        <v>67</v>
      </c>
      <c r="N5" s="246" t="s">
        <v>30</v>
      </c>
      <c r="O5" s="310" t="s">
        <v>68</v>
      </c>
      <c r="P5" s="246" t="s">
        <v>69</v>
      </c>
      <c r="Q5" s="246" t="s">
        <v>31</v>
      </c>
      <c r="R5" s="246" t="s">
        <v>32</v>
      </c>
      <c r="S5" s="246" t="s">
        <v>33</v>
      </c>
      <c r="T5" s="246" t="s">
        <v>34</v>
      </c>
      <c r="U5" s="246" t="s">
        <v>70</v>
      </c>
      <c r="V5" s="246" t="s">
        <v>71</v>
      </c>
      <c r="W5" s="246" t="s">
        <v>72</v>
      </c>
      <c r="X5" s="311" t="s">
        <v>73</v>
      </c>
    </row>
    <row r="6" spans="1:31" s="16" customFormat="1" ht="26.4" customHeight="1" x14ac:dyDescent="0.3">
      <c r="A6" s="336"/>
      <c r="B6" s="547"/>
      <c r="C6" s="276">
        <v>7</v>
      </c>
      <c r="D6" s="425" t="s">
        <v>17</v>
      </c>
      <c r="E6" s="663" t="s">
        <v>115</v>
      </c>
      <c r="F6" s="276">
        <v>60</v>
      </c>
      <c r="G6" s="276"/>
      <c r="H6" s="201">
        <v>0.65</v>
      </c>
      <c r="I6" s="20">
        <v>4.92</v>
      </c>
      <c r="J6" s="42">
        <v>2.15</v>
      </c>
      <c r="K6" s="200">
        <v>56.86</v>
      </c>
      <c r="L6" s="231">
        <v>0.03</v>
      </c>
      <c r="M6" s="45">
        <v>0.02</v>
      </c>
      <c r="N6" s="45">
        <v>15.9</v>
      </c>
      <c r="O6" s="548">
        <v>90</v>
      </c>
      <c r="P6" s="46">
        <v>0</v>
      </c>
      <c r="Q6" s="259">
        <v>13.57</v>
      </c>
      <c r="R6" s="260">
        <v>16.5</v>
      </c>
      <c r="S6" s="260">
        <v>12.52</v>
      </c>
      <c r="T6" s="260">
        <v>0.53</v>
      </c>
      <c r="U6" s="260">
        <v>164.66</v>
      </c>
      <c r="V6" s="260">
        <v>1.1000000000000001E-3</v>
      </c>
      <c r="W6" s="260">
        <v>0</v>
      </c>
      <c r="X6" s="260">
        <v>0.01</v>
      </c>
      <c r="Y6" s="32"/>
      <c r="Z6" s="32"/>
      <c r="AA6" s="32"/>
      <c r="AB6" s="32"/>
      <c r="AC6" s="32"/>
      <c r="AD6" s="32"/>
      <c r="AE6" s="32"/>
    </row>
    <row r="7" spans="1:31" s="32" customFormat="1" ht="24" customHeight="1" x14ac:dyDescent="0.3">
      <c r="A7" s="101"/>
      <c r="B7" s="119"/>
      <c r="C7" s="92" t="s">
        <v>109</v>
      </c>
      <c r="D7" s="282" t="s">
        <v>9</v>
      </c>
      <c r="E7" s="250" t="s">
        <v>128</v>
      </c>
      <c r="F7" s="92">
        <v>90</v>
      </c>
      <c r="G7" s="333"/>
      <c r="H7" s="201">
        <v>12.92</v>
      </c>
      <c r="I7" s="20">
        <v>15.61</v>
      </c>
      <c r="J7" s="42">
        <v>2.5099999999999998</v>
      </c>
      <c r="K7" s="200">
        <v>206.45</v>
      </c>
      <c r="L7" s="201">
        <v>0.32</v>
      </c>
      <c r="M7" s="20">
        <v>0.1</v>
      </c>
      <c r="N7" s="20">
        <v>0.75</v>
      </c>
      <c r="O7" s="20">
        <v>60</v>
      </c>
      <c r="P7" s="21">
        <v>0</v>
      </c>
      <c r="Q7" s="201">
        <v>9.9600000000000009</v>
      </c>
      <c r="R7" s="20">
        <v>126.24</v>
      </c>
      <c r="S7" s="20">
        <v>20.9</v>
      </c>
      <c r="T7" s="20">
        <v>1.37</v>
      </c>
      <c r="U7" s="20">
        <v>200.8</v>
      </c>
      <c r="V7" s="20">
        <v>5.0000000000000001E-3</v>
      </c>
      <c r="W7" s="20">
        <v>2.9999999999999997E-4</v>
      </c>
      <c r="X7" s="42">
        <v>0.05</v>
      </c>
    </row>
    <row r="8" spans="1:31" s="32" customFormat="1" ht="24" customHeight="1" x14ac:dyDescent="0.3">
      <c r="A8" s="101"/>
      <c r="B8" s="119"/>
      <c r="C8" s="92">
        <v>253</v>
      </c>
      <c r="D8" s="428" t="s">
        <v>52</v>
      </c>
      <c r="E8" s="250" t="s">
        <v>66</v>
      </c>
      <c r="F8" s="284">
        <v>150</v>
      </c>
      <c r="G8" s="92"/>
      <c r="H8" s="178">
        <v>4.3</v>
      </c>
      <c r="I8" s="54">
        <v>4.24</v>
      </c>
      <c r="J8" s="146">
        <v>18.77</v>
      </c>
      <c r="K8" s="263">
        <v>129.54</v>
      </c>
      <c r="L8" s="178">
        <v>0.11</v>
      </c>
      <c r="M8" s="54">
        <v>0.06</v>
      </c>
      <c r="N8" s="54">
        <v>0</v>
      </c>
      <c r="O8" s="54">
        <v>10</v>
      </c>
      <c r="P8" s="146">
        <v>0.06</v>
      </c>
      <c r="Q8" s="147">
        <v>8.69</v>
      </c>
      <c r="R8" s="54">
        <v>94.9</v>
      </c>
      <c r="S8" s="54">
        <v>62.72</v>
      </c>
      <c r="T8" s="54">
        <v>2.12</v>
      </c>
      <c r="U8" s="54">
        <v>114.82</v>
      </c>
      <c r="V8" s="54">
        <v>1E-3</v>
      </c>
      <c r="W8" s="54">
        <v>1E-3</v>
      </c>
      <c r="X8" s="146">
        <v>0.01</v>
      </c>
    </row>
    <row r="9" spans="1:31" s="32" customFormat="1" ht="33" customHeight="1" x14ac:dyDescent="0.3">
      <c r="A9" s="101"/>
      <c r="B9" s="119"/>
      <c r="C9" s="92">
        <v>104</v>
      </c>
      <c r="D9" s="109" t="s">
        <v>16</v>
      </c>
      <c r="E9" s="657" t="s">
        <v>84</v>
      </c>
      <c r="F9" s="166">
        <v>200</v>
      </c>
      <c r="G9" s="92"/>
      <c r="H9" s="201">
        <v>0</v>
      </c>
      <c r="I9" s="20">
        <v>0</v>
      </c>
      <c r="J9" s="42">
        <v>14.4</v>
      </c>
      <c r="K9" s="200">
        <v>58.4</v>
      </c>
      <c r="L9" s="201">
        <v>0.1</v>
      </c>
      <c r="M9" s="20">
        <v>0.1</v>
      </c>
      <c r="N9" s="20">
        <v>3</v>
      </c>
      <c r="O9" s="20">
        <v>79.2</v>
      </c>
      <c r="P9" s="42">
        <v>0.96</v>
      </c>
      <c r="Q9" s="19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42">
        <v>0</v>
      </c>
    </row>
    <row r="10" spans="1:31" s="32" customFormat="1" ht="26.4" customHeight="1" x14ac:dyDescent="0.3">
      <c r="A10" s="101"/>
      <c r="B10" s="119"/>
      <c r="C10" s="149">
        <v>119</v>
      </c>
      <c r="D10" s="109" t="s">
        <v>13</v>
      </c>
      <c r="E10" s="428" t="s">
        <v>49</v>
      </c>
      <c r="F10" s="166">
        <v>20</v>
      </c>
      <c r="G10" s="92"/>
      <c r="H10" s="201">
        <v>1.52</v>
      </c>
      <c r="I10" s="20">
        <v>0.16</v>
      </c>
      <c r="J10" s="42">
        <v>9.84</v>
      </c>
      <c r="K10" s="200">
        <v>47</v>
      </c>
      <c r="L10" s="201">
        <v>0.02</v>
      </c>
      <c r="M10" s="19">
        <v>0.01</v>
      </c>
      <c r="N10" s="20">
        <v>0</v>
      </c>
      <c r="O10" s="20">
        <v>0</v>
      </c>
      <c r="P10" s="42">
        <v>0</v>
      </c>
      <c r="Q10" s="19">
        <v>4</v>
      </c>
      <c r="R10" s="20">
        <v>13</v>
      </c>
      <c r="S10" s="20">
        <v>2.8</v>
      </c>
      <c r="T10" s="19">
        <v>0.22</v>
      </c>
      <c r="U10" s="20">
        <v>18.600000000000001</v>
      </c>
      <c r="V10" s="20">
        <v>1E-3</v>
      </c>
      <c r="W10" s="19">
        <v>1E-3</v>
      </c>
      <c r="X10" s="42">
        <v>2.9</v>
      </c>
    </row>
    <row r="11" spans="1:31" s="32" customFormat="1" ht="26.4" customHeight="1" x14ac:dyDescent="0.3">
      <c r="A11" s="101"/>
      <c r="B11" s="119"/>
      <c r="C11" s="92">
        <v>120</v>
      </c>
      <c r="D11" s="109" t="s">
        <v>14</v>
      </c>
      <c r="E11" s="428" t="s">
        <v>44</v>
      </c>
      <c r="F11" s="92">
        <v>20</v>
      </c>
      <c r="G11" s="445"/>
      <c r="H11" s="201">
        <v>1.32</v>
      </c>
      <c r="I11" s="20">
        <v>0.24</v>
      </c>
      <c r="J11" s="42">
        <v>8.0399999999999991</v>
      </c>
      <c r="K11" s="285">
        <v>39.6</v>
      </c>
      <c r="L11" s="201">
        <v>0.03</v>
      </c>
      <c r="M11" s="20">
        <v>0.02</v>
      </c>
      <c r="N11" s="20">
        <v>0</v>
      </c>
      <c r="O11" s="20">
        <v>0</v>
      </c>
      <c r="P11" s="42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20">
        <v>0</v>
      </c>
    </row>
    <row r="12" spans="1:31" s="16" customFormat="1" ht="26.4" customHeight="1" x14ac:dyDescent="0.3">
      <c r="A12" s="101"/>
      <c r="B12" s="119"/>
      <c r="C12" s="92"/>
      <c r="D12" s="90"/>
      <c r="E12" s="664" t="s">
        <v>18</v>
      </c>
      <c r="F12" s="196">
        <f>F6+F7+F8+F9+F10+F11</f>
        <v>540</v>
      </c>
      <c r="G12" s="196"/>
      <c r="H12" s="140">
        <f t="shared" ref="H12:X12" si="0">H6+H7+H8+H9+H10+H11</f>
        <v>20.71</v>
      </c>
      <c r="I12" s="30">
        <f t="shared" si="0"/>
        <v>25.17</v>
      </c>
      <c r="J12" s="48">
        <f t="shared" si="0"/>
        <v>55.71</v>
      </c>
      <c r="K12" s="258">
        <f t="shared" si="0"/>
        <v>537.85</v>
      </c>
      <c r="L12" s="140">
        <f t="shared" si="0"/>
        <v>0.61</v>
      </c>
      <c r="M12" s="30">
        <f t="shared" si="0"/>
        <v>0.31000000000000005</v>
      </c>
      <c r="N12" s="30">
        <f t="shared" si="0"/>
        <v>19.649999999999999</v>
      </c>
      <c r="O12" s="30">
        <f t="shared" si="0"/>
        <v>239.2</v>
      </c>
      <c r="P12" s="48">
        <f t="shared" si="0"/>
        <v>1.02</v>
      </c>
      <c r="Q12" s="31">
        <f t="shared" si="0"/>
        <v>42.019999999999996</v>
      </c>
      <c r="R12" s="30">
        <f t="shared" si="0"/>
        <v>280.64</v>
      </c>
      <c r="S12" s="30">
        <f t="shared" si="0"/>
        <v>108.34</v>
      </c>
      <c r="T12" s="30">
        <f t="shared" si="0"/>
        <v>5.0200000000000005</v>
      </c>
      <c r="U12" s="30">
        <f t="shared" si="0"/>
        <v>545.88000000000011</v>
      </c>
      <c r="V12" s="30">
        <f t="shared" si="0"/>
        <v>9.1000000000000004E-3</v>
      </c>
      <c r="W12" s="30">
        <f t="shared" si="0"/>
        <v>3.3E-3</v>
      </c>
      <c r="X12" s="30">
        <f t="shared" si="0"/>
        <v>2.9699999999999998</v>
      </c>
      <c r="Y12" s="32"/>
      <c r="Z12" s="32"/>
      <c r="AA12" s="32"/>
      <c r="AB12" s="32"/>
      <c r="AC12" s="32"/>
      <c r="AD12" s="32"/>
      <c r="AE12" s="32"/>
    </row>
    <row r="13" spans="1:31" s="32" customFormat="1" ht="27" customHeight="1" thickBot="1" x14ac:dyDescent="0.35">
      <c r="A13" s="101"/>
      <c r="B13" s="121"/>
      <c r="C13" s="97"/>
      <c r="D13" s="665"/>
      <c r="E13" s="664" t="s">
        <v>19</v>
      </c>
      <c r="F13" s="92"/>
      <c r="G13" s="109"/>
      <c r="H13" s="201"/>
      <c r="I13" s="20"/>
      <c r="J13" s="42"/>
      <c r="K13" s="463">
        <f>K12/23.5</f>
        <v>22.887234042553192</v>
      </c>
      <c r="L13" s="140"/>
      <c r="M13" s="30"/>
      <c r="N13" s="30"/>
      <c r="O13" s="30"/>
      <c r="P13" s="48"/>
      <c r="Q13" s="31"/>
      <c r="R13" s="30"/>
      <c r="S13" s="30"/>
      <c r="T13" s="30"/>
      <c r="U13" s="30"/>
      <c r="V13" s="30"/>
      <c r="W13" s="30"/>
      <c r="X13" s="30"/>
    </row>
    <row r="14" spans="1:31" s="16" customFormat="1" ht="24" customHeight="1" x14ac:dyDescent="0.3">
      <c r="A14" s="103" t="s">
        <v>6</v>
      </c>
      <c r="B14" s="485"/>
      <c r="C14" s="277" t="s">
        <v>63</v>
      </c>
      <c r="D14" s="408" t="s">
        <v>17</v>
      </c>
      <c r="E14" s="534" t="s">
        <v>41</v>
      </c>
      <c r="F14" s="662">
        <v>17</v>
      </c>
      <c r="G14" s="208"/>
      <c r="H14" s="211">
        <v>2.48</v>
      </c>
      <c r="I14" s="61">
        <v>3.96</v>
      </c>
      <c r="J14" s="62">
        <v>0.68</v>
      </c>
      <c r="K14" s="337">
        <v>48.11</v>
      </c>
      <c r="L14" s="211"/>
      <c r="M14" s="61"/>
      <c r="N14" s="61"/>
      <c r="O14" s="61"/>
      <c r="P14" s="338"/>
      <c r="Q14" s="211"/>
      <c r="R14" s="61"/>
      <c r="S14" s="61"/>
      <c r="T14" s="61"/>
      <c r="U14" s="61"/>
      <c r="V14" s="61"/>
      <c r="W14" s="61"/>
      <c r="X14" s="62"/>
    </row>
    <row r="15" spans="1:31" s="16" customFormat="1" ht="26.4" customHeight="1" x14ac:dyDescent="0.3">
      <c r="A15" s="77"/>
      <c r="B15" s="486"/>
      <c r="C15" s="333">
        <v>31</v>
      </c>
      <c r="D15" s="109" t="s">
        <v>8</v>
      </c>
      <c r="E15" s="250" t="s">
        <v>133</v>
      </c>
      <c r="F15" s="406">
        <v>200</v>
      </c>
      <c r="G15" s="93"/>
      <c r="H15" s="176">
        <v>5.14</v>
      </c>
      <c r="I15" s="13">
        <v>9.2200000000000006</v>
      </c>
      <c r="J15" s="22">
        <v>5.75</v>
      </c>
      <c r="K15" s="213">
        <v>140.72</v>
      </c>
      <c r="L15" s="176">
        <v>0.12</v>
      </c>
      <c r="M15" s="13">
        <v>7.0000000000000007E-2</v>
      </c>
      <c r="N15" s="13">
        <v>130</v>
      </c>
      <c r="O15" s="13">
        <v>70</v>
      </c>
      <c r="P15" s="39">
        <v>7.0000000000000007E-2</v>
      </c>
      <c r="Q15" s="51">
        <v>33.380000000000003</v>
      </c>
      <c r="R15" s="13">
        <v>72.290000000000006</v>
      </c>
      <c r="S15" s="13">
        <v>20.72</v>
      </c>
      <c r="T15" s="13">
        <v>1.07</v>
      </c>
      <c r="U15" s="13">
        <v>257.72000000000003</v>
      </c>
      <c r="V15" s="13">
        <v>5.4999999999999997E-3</v>
      </c>
      <c r="W15" s="13">
        <v>4.0000000000000002E-4</v>
      </c>
      <c r="X15" s="39">
        <v>0.03</v>
      </c>
    </row>
    <row r="16" spans="1:31" s="16" customFormat="1" ht="26.4" customHeight="1" x14ac:dyDescent="0.3">
      <c r="A16" s="78"/>
      <c r="B16" s="503"/>
      <c r="C16" s="333" t="s">
        <v>111</v>
      </c>
      <c r="D16" s="109" t="s">
        <v>9</v>
      </c>
      <c r="E16" s="126" t="s">
        <v>89</v>
      </c>
      <c r="F16" s="166">
        <v>90</v>
      </c>
      <c r="G16" s="74"/>
      <c r="H16" s="264">
        <v>15.06</v>
      </c>
      <c r="I16" s="66">
        <v>12.44</v>
      </c>
      <c r="J16" s="71">
        <v>14.05</v>
      </c>
      <c r="K16" s="300">
        <v>226.97</v>
      </c>
      <c r="L16" s="175">
        <v>0.08</v>
      </c>
      <c r="M16" s="15">
        <v>0.12</v>
      </c>
      <c r="N16" s="15">
        <v>1.3</v>
      </c>
      <c r="O16" s="15">
        <v>20</v>
      </c>
      <c r="P16" s="37">
        <v>0.01</v>
      </c>
      <c r="Q16" s="17">
        <v>34.9</v>
      </c>
      <c r="R16" s="15">
        <v>143.4</v>
      </c>
      <c r="S16" s="15">
        <v>19.7</v>
      </c>
      <c r="T16" s="15">
        <v>1.25</v>
      </c>
      <c r="U16" s="15">
        <v>201.89</v>
      </c>
      <c r="V16" s="15">
        <v>4.0000000000000001E-3</v>
      </c>
      <c r="W16" s="15">
        <v>1E-3</v>
      </c>
      <c r="X16" s="37">
        <v>0.1</v>
      </c>
    </row>
    <row r="17" spans="1:24" s="32" customFormat="1" ht="26.4" customHeight="1" x14ac:dyDescent="0.3">
      <c r="A17" s="78"/>
      <c r="B17" s="503"/>
      <c r="C17" s="106">
        <v>53</v>
      </c>
      <c r="D17" s="386" t="s">
        <v>52</v>
      </c>
      <c r="E17" s="227" t="s">
        <v>50</v>
      </c>
      <c r="F17" s="73">
        <v>150</v>
      </c>
      <c r="G17" s="93"/>
      <c r="H17" s="51">
        <v>3.34</v>
      </c>
      <c r="I17" s="13">
        <v>4.91</v>
      </c>
      <c r="J17" s="22">
        <v>33.93</v>
      </c>
      <c r="K17" s="94">
        <v>191.49</v>
      </c>
      <c r="L17" s="51">
        <v>0.03</v>
      </c>
      <c r="M17" s="51">
        <v>0.02</v>
      </c>
      <c r="N17" s="13">
        <v>0</v>
      </c>
      <c r="O17" s="13">
        <v>20</v>
      </c>
      <c r="P17" s="22">
        <v>0.09</v>
      </c>
      <c r="Q17" s="176">
        <v>6.29</v>
      </c>
      <c r="R17" s="13">
        <v>67.34</v>
      </c>
      <c r="S17" s="29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39">
        <v>0.02</v>
      </c>
    </row>
    <row r="18" spans="1:24" s="32" customFormat="1" ht="26.4" customHeight="1" x14ac:dyDescent="0.3">
      <c r="A18" s="79"/>
      <c r="B18" s="487"/>
      <c r="C18" s="105">
        <v>114</v>
      </c>
      <c r="D18" s="127" t="s">
        <v>43</v>
      </c>
      <c r="E18" s="154" t="s">
        <v>47</v>
      </c>
      <c r="F18" s="207">
        <v>200</v>
      </c>
      <c r="G18" s="91"/>
      <c r="H18" s="17">
        <v>0</v>
      </c>
      <c r="I18" s="15">
        <v>0</v>
      </c>
      <c r="J18" s="18">
        <v>7.27</v>
      </c>
      <c r="K18" s="324">
        <v>28.73</v>
      </c>
      <c r="L18" s="175">
        <v>0</v>
      </c>
      <c r="M18" s="15">
        <v>0</v>
      </c>
      <c r="N18" s="15">
        <v>0</v>
      </c>
      <c r="O18" s="15">
        <v>0</v>
      </c>
      <c r="P18" s="37">
        <v>0</v>
      </c>
      <c r="Q18" s="17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37">
        <v>0</v>
      </c>
    </row>
    <row r="19" spans="1:24" ht="20.25" customHeight="1" x14ac:dyDescent="0.3">
      <c r="A19" s="79"/>
      <c r="B19" s="487"/>
      <c r="C19" s="107">
        <v>119</v>
      </c>
      <c r="D19" s="127" t="s">
        <v>13</v>
      </c>
      <c r="E19" s="108" t="s">
        <v>49</v>
      </c>
      <c r="F19" s="130">
        <v>30</v>
      </c>
      <c r="G19" s="89"/>
      <c r="H19" s="175">
        <v>2.2799999999999998</v>
      </c>
      <c r="I19" s="15">
        <v>0.24</v>
      </c>
      <c r="J19" s="37">
        <v>14.76</v>
      </c>
      <c r="K19" s="183">
        <v>70.5</v>
      </c>
      <c r="L19" s="175">
        <v>0.03</v>
      </c>
      <c r="M19" s="15">
        <v>0.01</v>
      </c>
      <c r="N19" s="15">
        <v>0</v>
      </c>
      <c r="O19" s="15">
        <v>0</v>
      </c>
      <c r="P19" s="37">
        <v>0</v>
      </c>
      <c r="Q19" s="17">
        <v>6</v>
      </c>
      <c r="R19" s="15">
        <v>19.5</v>
      </c>
      <c r="S19" s="15">
        <v>4.2</v>
      </c>
      <c r="T19" s="17">
        <v>0.33</v>
      </c>
      <c r="U19" s="15">
        <v>27.9</v>
      </c>
      <c r="V19" s="15">
        <v>1E-3</v>
      </c>
      <c r="W19" s="17">
        <v>2E-3</v>
      </c>
      <c r="X19" s="37">
        <v>4.3499999999999996</v>
      </c>
    </row>
    <row r="20" spans="1:24" ht="21.75" customHeight="1" x14ac:dyDescent="0.3">
      <c r="A20" s="79"/>
      <c r="B20" s="487"/>
      <c r="C20" s="333">
        <v>120</v>
      </c>
      <c r="D20" s="109" t="s">
        <v>14</v>
      </c>
      <c r="E20" s="148" t="s">
        <v>44</v>
      </c>
      <c r="F20" s="92">
        <v>20</v>
      </c>
      <c r="G20" s="450"/>
      <c r="H20" s="201">
        <v>1.32</v>
      </c>
      <c r="I20" s="20">
        <v>0.24</v>
      </c>
      <c r="J20" s="42">
        <v>8.0399999999999991</v>
      </c>
      <c r="K20" s="285">
        <v>39.6</v>
      </c>
      <c r="L20" s="201">
        <v>0.03</v>
      </c>
      <c r="M20" s="20">
        <v>0.02</v>
      </c>
      <c r="N20" s="20">
        <v>0</v>
      </c>
      <c r="O20" s="20">
        <v>0</v>
      </c>
      <c r="P20" s="42">
        <v>0</v>
      </c>
      <c r="Q20" s="19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2">
        <v>0</v>
      </c>
    </row>
    <row r="21" spans="1:24" ht="20.25" customHeight="1" x14ac:dyDescent="0.3">
      <c r="A21" s="78"/>
      <c r="B21" s="503"/>
      <c r="C21" s="187"/>
      <c r="D21" s="271"/>
      <c r="E21" s="128" t="s">
        <v>18</v>
      </c>
      <c r="F21" s="136">
        <f>SUM(F14:F20)</f>
        <v>707</v>
      </c>
      <c r="G21" s="186"/>
      <c r="H21" s="140">
        <f t="shared" ref="H21:X21" si="1">SUM(H14:H20)</f>
        <v>29.62</v>
      </c>
      <c r="I21" s="30">
        <f t="shared" si="1"/>
        <v>31.009999999999994</v>
      </c>
      <c r="J21" s="48">
        <f t="shared" si="1"/>
        <v>84.47999999999999</v>
      </c>
      <c r="K21" s="462">
        <f>SUM(K14:K20)</f>
        <v>746.12</v>
      </c>
      <c r="L21" s="140">
        <f t="shared" si="1"/>
        <v>0.29000000000000004</v>
      </c>
      <c r="M21" s="30">
        <f t="shared" si="1"/>
        <v>0.24</v>
      </c>
      <c r="N21" s="30">
        <f t="shared" si="1"/>
        <v>131.30000000000001</v>
      </c>
      <c r="O21" s="30">
        <f t="shared" si="1"/>
        <v>110</v>
      </c>
      <c r="P21" s="48">
        <f t="shared" si="1"/>
        <v>0.16999999999999998</v>
      </c>
      <c r="Q21" s="31">
        <f t="shared" si="1"/>
        <v>86.63000000000001</v>
      </c>
      <c r="R21" s="30">
        <f t="shared" si="1"/>
        <v>332.55999999999995</v>
      </c>
      <c r="S21" s="30">
        <f t="shared" si="1"/>
        <v>75.88000000000001</v>
      </c>
      <c r="T21" s="30">
        <f t="shared" si="1"/>
        <v>3.91</v>
      </c>
      <c r="U21" s="30">
        <f t="shared" si="1"/>
        <v>578.07000000000005</v>
      </c>
      <c r="V21" s="30">
        <f t="shared" si="1"/>
        <v>1.2500000000000001E-2</v>
      </c>
      <c r="W21" s="30">
        <f t="shared" si="1"/>
        <v>1.14E-2</v>
      </c>
      <c r="X21" s="48">
        <f t="shared" si="1"/>
        <v>4.5</v>
      </c>
    </row>
    <row r="22" spans="1:24" ht="21" customHeight="1" thickBot="1" x14ac:dyDescent="0.35">
      <c r="A22" s="104"/>
      <c r="B22" s="504"/>
      <c r="C22" s="195"/>
      <c r="D22" s="180"/>
      <c r="E22" s="129" t="s">
        <v>19</v>
      </c>
      <c r="F22" s="95"/>
      <c r="G22" s="144"/>
      <c r="H22" s="142"/>
      <c r="I22" s="47"/>
      <c r="J22" s="82"/>
      <c r="K22" s="304">
        <f>K21/23.5</f>
        <v>31.749787234042554</v>
      </c>
      <c r="L22" s="142"/>
      <c r="M22" s="47"/>
      <c r="N22" s="47"/>
      <c r="O22" s="47"/>
      <c r="P22" s="82"/>
      <c r="Q22" s="113"/>
      <c r="R22" s="47"/>
      <c r="S22" s="47"/>
      <c r="T22" s="47"/>
      <c r="U22" s="47"/>
      <c r="V22" s="47"/>
      <c r="W22" s="47"/>
      <c r="X22" s="82"/>
    </row>
    <row r="23" spans="1:24" x14ac:dyDescent="0.3">
      <c r="D23" s="11"/>
      <c r="E23" s="11"/>
      <c r="F23" s="11"/>
      <c r="G23" s="11"/>
      <c r="H23" s="11"/>
      <c r="I23" s="11"/>
      <c r="J23" s="11"/>
    </row>
    <row r="24" spans="1:24" x14ac:dyDescent="0.3">
      <c r="D24" s="11"/>
      <c r="E24" s="11"/>
      <c r="F24" s="11"/>
      <c r="G24" s="11"/>
      <c r="H24" s="11"/>
      <c r="I24" s="11"/>
      <c r="J24" s="11"/>
    </row>
    <row r="25" spans="1:24" x14ac:dyDescent="0.3">
      <c r="D25" s="11"/>
      <c r="E25" s="11"/>
      <c r="F25" s="11"/>
      <c r="G25" s="11"/>
      <c r="H25" s="11"/>
      <c r="I25" s="11"/>
      <c r="J25" s="11"/>
    </row>
    <row r="26" spans="1:24" x14ac:dyDescent="0.3">
      <c r="D26" s="11"/>
      <c r="E26" s="11"/>
      <c r="F26" s="11"/>
      <c r="G26" s="11"/>
      <c r="H26" s="11"/>
      <c r="I26" s="11"/>
      <c r="J26" s="11"/>
    </row>
    <row r="27" spans="1:24" x14ac:dyDescent="0.3">
      <c r="D27" s="11"/>
      <c r="E27" s="11"/>
      <c r="F27" s="11"/>
      <c r="G27" s="11"/>
      <c r="H27" s="11"/>
      <c r="I27" s="11"/>
      <c r="J27" s="11"/>
    </row>
    <row r="28" spans="1:24" x14ac:dyDescent="0.3">
      <c r="D28" s="11"/>
      <c r="E28" s="11"/>
      <c r="F28" s="11"/>
      <c r="G28" s="11"/>
      <c r="H28" s="11"/>
      <c r="I28" s="11"/>
      <c r="J28" s="11"/>
    </row>
    <row r="29" spans="1:24" x14ac:dyDescent="0.3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3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6"/>
  <sheetViews>
    <sheetView topLeftCell="C1" zoomScale="68" zoomScaleNormal="68" workbookViewId="0">
      <selection activeCell="J11" sqref="J11"/>
    </sheetView>
  </sheetViews>
  <sheetFormatPr defaultRowHeight="14.4" x14ac:dyDescent="0.3"/>
  <cols>
    <col min="1" max="1" width="16.88671875" customWidth="1"/>
    <col min="2" max="2" width="16.88671875" style="474" customWidth="1"/>
    <col min="3" max="3" width="15.6640625" style="5" customWidth="1"/>
    <col min="4" max="4" width="24.44140625" style="5" customWidth="1"/>
    <col min="5" max="5" width="58" customWidth="1"/>
    <col min="6" max="7" width="15.44140625" customWidth="1"/>
    <col min="9" max="9" width="11.33203125" customWidth="1"/>
    <col min="10" max="10" width="14.33203125" customWidth="1"/>
    <col min="11" max="11" width="20.6640625" customWidth="1"/>
    <col min="12" max="12" width="12.88671875" customWidth="1"/>
    <col min="16" max="16" width="9.88671875" customWidth="1"/>
    <col min="23" max="23" width="11.109375" bestFit="1" customWidth="1"/>
  </cols>
  <sheetData>
    <row r="2" spans="1:24" ht="22.8" x14ac:dyDescent="0.4">
      <c r="A2" s="6" t="s">
        <v>1</v>
      </c>
      <c r="B2" s="473"/>
      <c r="C2" s="170"/>
      <c r="D2" s="170" t="s">
        <v>3</v>
      </c>
      <c r="E2" s="6"/>
      <c r="F2" s="8" t="s">
        <v>2</v>
      </c>
      <c r="G2" s="8">
        <v>14</v>
      </c>
      <c r="H2" s="6"/>
      <c r="K2" s="8"/>
      <c r="L2" s="7"/>
      <c r="M2" s="1"/>
      <c r="N2" s="2"/>
    </row>
    <row r="3" spans="1:24" ht="15" thickBot="1" x14ac:dyDescent="0.35">
      <c r="A3" s="1"/>
      <c r="C3" s="171"/>
      <c r="D3" s="17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99"/>
      <c r="B4" s="409"/>
      <c r="C4" s="521" t="s">
        <v>37</v>
      </c>
      <c r="D4" s="169"/>
      <c r="E4" s="411"/>
      <c r="F4" s="521"/>
      <c r="G4" s="521"/>
      <c r="H4" s="453" t="s">
        <v>20</v>
      </c>
      <c r="I4" s="452"/>
      <c r="J4" s="451"/>
      <c r="K4" s="403" t="s">
        <v>21</v>
      </c>
      <c r="L4" s="737" t="s">
        <v>22</v>
      </c>
      <c r="M4" s="738"/>
      <c r="N4" s="739"/>
      <c r="O4" s="739"/>
      <c r="P4" s="740"/>
      <c r="Q4" s="724" t="s">
        <v>23</v>
      </c>
      <c r="R4" s="725"/>
      <c r="S4" s="725"/>
      <c r="T4" s="725"/>
      <c r="U4" s="725"/>
      <c r="V4" s="725"/>
      <c r="W4" s="725"/>
      <c r="X4" s="726"/>
    </row>
    <row r="5" spans="1:24" s="16" customFormat="1" ht="36.75" customHeight="1" thickBot="1" x14ac:dyDescent="0.35">
      <c r="A5" s="100" t="s">
        <v>0</v>
      </c>
      <c r="B5" s="413"/>
      <c r="C5" s="76" t="s">
        <v>38</v>
      </c>
      <c r="D5" s="168" t="s">
        <v>39</v>
      </c>
      <c r="E5" s="76" t="s">
        <v>36</v>
      </c>
      <c r="F5" s="76" t="s">
        <v>24</v>
      </c>
      <c r="G5" s="76" t="s">
        <v>35</v>
      </c>
      <c r="H5" s="87" t="s">
        <v>25</v>
      </c>
      <c r="I5" s="311" t="s">
        <v>26</v>
      </c>
      <c r="J5" s="461" t="s">
        <v>27</v>
      </c>
      <c r="K5" s="405" t="s">
        <v>28</v>
      </c>
      <c r="L5" s="87" t="s">
        <v>29</v>
      </c>
      <c r="M5" s="311" t="s">
        <v>67</v>
      </c>
      <c r="N5" s="72" t="s">
        <v>30</v>
      </c>
      <c r="O5" s="507" t="s">
        <v>68</v>
      </c>
      <c r="P5" s="461" t="s">
        <v>69</v>
      </c>
      <c r="Q5" s="87" t="s">
        <v>31</v>
      </c>
      <c r="R5" s="311" t="s">
        <v>32</v>
      </c>
      <c r="S5" s="72" t="s">
        <v>33</v>
      </c>
      <c r="T5" s="311" t="s">
        <v>34</v>
      </c>
      <c r="U5" s="72" t="s">
        <v>70</v>
      </c>
      <c r="V5" s="311" t="s">
        <v>71</v>
      </c>
      <c r="W5" s="72" t="s">
        <v>72</v>
      </c>
      <c r="X5" s="311" t="s">
        <v>73</v>
      </c>
    </row>
    <row r="6" spans="1:24" s="16" customFormat="1" ht="26.4" customHeight="1" x14ac:dyDescent="0.3">
      <c r="A6" s="60" t="s">
        <v>5</v>
      </c>
      <c r="B6" s="277"/>
      <c r="C6" s="156">
        <v>162</v>
      </c>
      <c r="D6" s="513" t="s">
        <v>17</v>
      </c>
      <c r="E6" s="283" t="s">
        <v>140</v>
      </c>
      <c r="F6" s="156">
        <v>30</v>
      </c>
      <c r="G6" s="549"/>
      <c r="H6" s="296">
        <v>1.44</v>
      </c>
      <c r="I6" s="260">
        <v>7.77</v>
      </c>
      <c r="J6" s="297">
        <v>15.6</v>
      </c>
      <c r="K6" s="313">
        <v>139.19999999999999</v>
      </c>
      <c r="L6" s="296">
        <v>0.01</v>
      </c>
      <c r="M6" s="260">
        <v>0.05</v>
      </c>
      <c r="N6" s="260">
        <v>0.1</v>
      </c>
      <c r="O6" s="260">
        <v>40</v>
      </c>
      <c r="P6" s="297">
        <v>0.14000000000000001</v>
      </c>
      <c r="Q6" s="259">
        <v>132</v>
      </c>
      <c r="R6" s="260">
        <v>75</v>
      </c>
      <c r="S6" s="260">
        <v>5.25</v>
      </c>
      <c r="T6" s="260">
        <v>0.15</v>
      </c>
      <c r="U6" s="260">
        <v>13.2</v>
      </c>
      <c r="V6" s="260">
        <v>0</v>
      </c>
      <c r="W6" s="260">
        <v>0</v>
      </c>
      <c r="X6" s="297">
        <v>0</v>
      </c>
    </row>
    <row r="7" spans="1:24" s="16" customFormat="1" ht="26.4" customHeight="1" x14ac:dyDescent="0.3">
      <c r="A7" s="58"/>
      <c r="B7" s="356"/>
      <c r="C7" s="92">
        <v>259</v>
      </c>
      <c r="D7" s="355" t="s">
        <v>9</v>
      </c>
      <c r="E7" s="109" t="s">
        <v>97</v>
      </c>
      <c r="F7" s="406">
        <v>105</v>
      </c>
      <c r="G7" s="119"/>
      <c r="H7" s="119">
        <v>12.38</v>
      </c>
      <c r="I7" s="178">
        <v>10.59</v>
      </c>
      <c r="J7" s="55">
        <v>16.84</v>
      </c>
      <c r="K7" s="149">
        <v>167.46</v>
      </c>
      <c r="L7" s="178">
        <v>0.04</v>
      </c>
      <c r="M7" s="54">
        <v>0.06</v>
      </c>
      <c r="N7" s="54">
        <v>2.88</v>
      </c>
      <c r="O7" s="54">
        <v>70</v>
      </c>
      <c r="P7" s="55">
        <v>0.02</v>
      </c>
      <c r="Q7" s="178">
        <v>12.7</v>
      </c>
      <c r="R7" s="54">
        <v>145.38999999999999</v>
      </c>
      <c r="S7" s="525">
        <v>71.95</v>
      </c>
      <c r="T7" s="54">
        <v>1.22</v>
      </c>
      <c r="U7" s="54">
        <v>105.04</v>
      </c>
      <c r="V7" s="54">
        <v>6.0000000000000001E-3</v>
      </c>
      <c r="W7" s="54">
        <v>7.0000000000000001E-3</v>
      </c>
      <c r="X7" s="146">
        <v>0.12</v>
      </c>
    </row>
    <row r="8" spans="1:24" s="32" customFormat="1" ht="26.4" customHeight="1" x14ac:dyDescent="0.3">
      <c r="A8" s="59"/>
      <c r="B8" s="333"/>
      <c r="C8" s="106">
        <v>65</v>
      </c>
      <c r="D8" s="227" t="s">
        <v>52</v>
      </c>
      <c r="E8" s="227" t="s">
        <v>48</v>
      </c>
      <c r="F8" s="93">
        <v>150</v>
      </c>
      <c r="G8" s="73"/>
      <c r="H8" s="176">
        <v>6.76</v>
      </c>
      <c r="I8" s="13">
        <v>3.93</v>
      </c>
      <c r="J8" s="22">
        <v>41.29</v>
      </c>
      <c r="K8" s="94">
        <v>227.48</v>
      </c>
      <c r="L8" s="176">
        <v>0.08</v>
      </c>
      <c r="M8" s="51">
        <v>0.03</v>
      </c>
      <c r="N8" s="13">
        <v>0</v>
      </c>
      <c r="O8" s="13">
        <v>10</v>
      </c>
      <c r="P8" s="39">
        <v>0.06</v>
      </c>
      <c r="Q8" s="51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2">
        <v>0.01</v>
      </c>
    </row>
    <row r="9" spans="1:24" s="32" customFormat="1" ht="24.75" customHeight="1" x14ac:dyDescent="0.3">
      <c r="A9" s="59"/>
      <c r="B9" s="333"/>
      <c r="C9" s="92">
        <v>98</v>
      </c>
      <c r="D9" s="330" t="s">
        <v>16</v>
      </c>
      <c r="E9" s="154" t="s">
        <v>15</v>
      </c>
      <c r="F9" s="420">
        <v>200</v>
      </c>
      <c r="G9" s="130"/>
      <c r="H9" s="17">
        <v>0.37</v>
      </c>
      <c r="I9" s="15">
        <v>0</v>
      </c>
      <c r="J9" s="18">
        <v>14.85</v>
      </c>
      <c r="K9" s="133">
        <v>59.48</v>
      </c>
      <c r="L9" s="175">
        <v>0</v>
      </c>
      <c r="M9" s="15">
        <v>0</v>
      </c>
      <c r="N9" s="15">
        <v>0</v>
      </c>
      <c r="O9" s="15">
        <v>0</v>
      </c>
      <c r="P9" s="37">
        <v>0</v>
      </c>
      <c r="Q9" s="17">
        <v>0.21</v>
      </c>
      <c r="R9" s="15">
        <v>0</v>
      </c>
      <c r="S9" s="15">
        <v>0</v>
      </c>
      <c r="T9" s="15">
        <v>0.02</v>
      </c>
      <c r="U9" s="15">
        <v>0.2</v>
      </c>
      <c r="V9" s="15">
        <v>0</v>
      </c>
      <c r="W9" s="15">
        <v>0</v>
      </c>
      <c r="X9" s="39">
        <v>0</v>
      </c>
    </row>
    <row r="10" spans="1:24" s="32" customFormat="1" ht="30" customHeight="1" x14ac:dyDescent="0.3">
      <c r="A10" s="658"/>
      <c r="B10" s="600"/>
      <c r="C10" s="149">
        <v>119</v>
      </c>
      <c r="D10" s="355" t="s">
        <v>13</v>
      </c>
      <c r="E10" s="109" t="s">
        <v>49</v>
      </c>
      <c r="F10" s="333">
        <v>20</v>
      </c>
      <c r="G10" s="92"/>
      <c r="H10" s="19">
        <v>1.52</v>
      </c>
      <c r="I10" s="20">
        <v>0.16</v>
      </c>
      <c r="J10" s="21">
        <v>9.84</v>
      </c>
      <c r="K10" s="199">
        <v>47</v>
      </c>
      <c r="L10" s="201">
        <v>0.02</v>
      </c>
      <c r="M10" s="20">
        <v>0.01</v>
      </c>
      <c r="N10" s="20">
        <v>0</v>
      </c>
      <c r="O10" s="20">
        <v>0</v>
      </c>
      <c r="P10" s="42">
        <v>0</v>
      </c>
      <c r="Q10" s="19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2">
        <v>2.9</v>
      </c>
    </row>
    <row r="11" spans="1:24" s="32" customFormat="1" ht="30" customHeight="1" x14ac:dyDescent="0.3">
      <c r="A11" s="59"/>
      <c r="B11" s="333"/>
      <c r="C11" s="92">
        <v>120</v>
      </c>
      <c r="D11" s="355" t="s">
        <v>14</v>
      </c>
      <c r="E11" s="109" t="s">
        <v>44</v>
      </c>
      <c r="F11" s="333">
        <v>20</v>
      </c>
      <c r="G11" s="92"/>
      <c r="H11" s="19">
        <v>1.32</v>
      </c>
      <c r="I11" s="20">
        <v>0.24</v>
      </c>
      <c r="J11" s="21">
        <v>8.0399999999999991</v>
      </c>
      <c r="K11" s="199">
        <v>39.6</v>
      </c>
      <c r="L11" s="201">
        <v>0.03</v>
      </c>
      <c r="M11" s="20">
        <v>0.02</v>
      </c>
      <c r="N11" s="20">
        <v>0</v>
      </c>
      <c r="O11" s="20">
        <v>0</v>
      </c>
      <c r="P11" s="42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2">
        <v>0</v>
      </c>
    </row>
    <row r="12" spans="1:24" s="32" customFormat="1" ht="31.5" customHeight="1" x14ac:dyDescent="0.3">
      <c r="A12" s="59"/>
      <c r="B12" s="333"/>
      <c r="C12" s="92"/>
      <c r="D12" s="355"/>
      <c r="E12" s="114" t="s">
        <v>18</v>
      </c>
      <c r="F12" s="279">
        <f>SUM(F6:F11)</f>
        <v>525</v>
      </c>
      <c r="G12" s="279"/>
      <c r="H12" s="74">
        <f t="shared" ref="H12:X12" si="0">SUM(H6:H11)</f>
        <v>23.79</v>
      </c>
      <c r="I12" s="30">
        <f t="shared" si="0"/>
        <v>22.689999999999998</v>
      </c>
      <c r="J12" s="333">
        <f t="shared" si="0"/>
        <v>106.45999999999998</v>
      </c>
      <c r="K12" s="279">
        <f t="shared" si="0"/>
        <v>680.22</v>
      </c>
      <c r="L12" s="74">
        <f t="shared" si="0"/>
        <v>0.18</v>
      </c>
      <c r="M12" s="30">
        <f t="shared" si="0"/>
        <v>0.17</v>
      </c>
      <c r="N12" s="30">
        <f t="shared" si="0"/>
        <v>2.98</v>
      </c>
      <c r="O12" s="30">
        <f t="shared" si="0"/>
        <v>120</v>
      </c>
      <c r="P12" s="333">
        <f t="shared" si="0"/>
        <v>0.22</v>
      </c>
      <c r="Q12" s="74">
        <f t="shared" si="0"/>
        <v>168.25</v>
      </c>
      <c r="R12" s="30">
        <f t="shared" si="0"/>
        <v>314.21999999999997</v>
      </c>
      <c r="S12" s="30">
        <f t="shared" si="0"/>
        <v>98.54</v>
      </c>
      <c r="T12" s="30">
        <f t="shared" si="0"/>
        <v>3.3200000000000003</v>
      </c>
      <c r="U12" s="30">
        <f t="shared" si="0"/>
        <v>256.53999999999996</v>
      </c>
      <c r="V12" s="30">
        <f t="shared" si="0"/>
        <v>9.0000000000000011E-3</v>
      </c>
      <c r="W12" s="30">
        <f t="shared" si="0"/>
        <v>9.0000000000000011E-3</v>
      </c>
      <c r="X12" s="333">
        <f t="shared" si="0"/>
        <v>3.03</v>
      </c>
    </row>
    <row r="13" spans="1:24" s="32" customFormat="1" ht="23.25" customHeight="1" thickBot="1" x14ac:dyDescent="0.35">
      <c r="A13" s="377"/>
      <c r="B13" s="195"/>
      <c r="C13" s="95"/>
      <c r="D13" s="550"/>
      <c r="E13" s="115" t="s">
        <v>19</v>
      </c>
      <c r="F13" s="524"/>
      <c r="G13" s="253"/>
      <c r="H13" s="113"/>
      <c r="I13" s="47"/>
      <c r="J13" s="88"/>
      <c r="K13" s="254">
        <f>K12/23.5</f>
        <v>28.945531914893618</v>
      </c>
      <c r="L13" s="142"/>
      <c r="M13" s="47"/>
      <c r="N13" s="47"/>
      <c r="O13" s="47"/>
      <c r="P13" s="82"/>
      <c r="Q13" s="113"/>
      <c r="R13" s="47"/>
      <c r="S13" s="47"/>
      <c r="T13" s="47"/>
      <c r="U13" s="47"/>
      <c r="V13" s="47"/>
      <c r="W13" s="47"/>
      <c r="X13" s="82"/>
    </row>
    <row r="14" spans="1:24" s="32" customFormat="1" ht="25.5" customHeight="1" x14ac:dyDescent="0.3">
      <c r="A14" s="103" t="s">
        <v>6</v>
      </c>
      <c r="B14" s="485"/>
      <c r="C14" s="112">
        <v>29</v>
      </c>
      <c r="D14" s="408" t="s">
        <v>17</v>
      </c>
      <c r="E14" s="534" t="s">
        <v>95</v>
      </c>
      <c r="F14" s="574">
        <v>60</v>
      </c>
      <c r="G14" s="515"/>
      <c r="H14" s="211">
        <v>0.66</v>
      </c>
      <c r="I14" s="61">
        <v>0.12</v>
      </c>
      <c r="J14" s="62">
        <v>2.2799999999999998</v>
      </c>
      <c r="K14" s="337">
        <v>14.4</v>
      </c>
      <c r="L14" s="211">
        <v>0.04</v>
      </c>
      <c r="M14" s="61">
        <v>0.02</v>
      </c>
      <c r="N14" s="61">
        <v>15</v>
      </c>
      <c r="O14" s="61">
        <v>80</v>
      </c>
      <c r="P14" s="338">
        <v>0</v>
      </c>
      <c r="Q14" s="211">
        <v>8.4</v>
      </c>
      <c r="R14" s="61">
        <v>15.6</v>
      </c>
      <c r="S14" s="61">
        <v>12</v>
      </c>
      <c r="T14" s="61">
        <v>0.54</v>
      </c>
      <c r="U14" s="61">
        <v>174</v>
      </c>
      <c r="V14" s="61">
        <v>1.1999999999999999E-3</v>
      </c>
      <c r="W14" s="61">
        <v>2.4000000000000001E-4</v>
      </c>
      <c r="X14" s="62">
        <v>0.01</v>
      </c>
    </row>
    <row r="15" spans="1:24" s="32" customFormat="1" ht="26.4" customHeight="1" x14ac:dyDescent="0.3">
      <c r="A15" s="77"/>
      <c r="B15" s="486"/>
      <c r="C15" s="333">
        <v>398</v>
      </c>
      <c r="D15" s="143" t="s">
        <v>8</v>
      </c>
      <c r="E15" s="116" t="s">
        <v>150</v>
      </c>
      <c r="F15" s="166">
        <v>200</v>
      </c>
      <c r="G15" s="92"/>
      <c r="H15" s="51">
        <v>2.09</v>
      </c>
      <c r="I15" s="13">
        <v>2.91</v>
      </c>
      <c r="J15" s="22">
        <v>7.12</v>
      </c>
      <c r="K15" s="213">
        <v>63.75</v>
      </c>
      <c r="L15" s="175">
        <v>0.04</v>
      </c>
      <c r="M15" s="15">
        <v>0.04</v>
      </c>
      <c r="N15" s="15">
        <v>9.91</v>
      </c>
      <c r="O15" s="15">
        <v>120</v>
      </c>
      <c r="P15" s="37">
        <v>0.02</v>
      </c>
      <c r="Q15" s="175">
        <v>35.14</v>
      </c>
      <c r="R15" s="15">
        <v>39.06</v>
      </c>
      <c r="S15" s="15">
        <v>16.46</v>
      </c>
      <c r="T15" s="15">
        <v>0.6</v>
      </c>
      <c r="U15" s="15">
        <v>262.64999999999998</v>
      </c>
      <c r="V15" s="15">
        <v>0.03</v>
      </c>
      <c r="W15" s="15">
        <v>0</v>
      </c>
      <c r="X15" s="37">
        <v>0.02</v>
      </c>
    </row>
    <row r="16" spans="1:24" s="32" customFormat="1" ht="23.25" customHeight="1" x14ac:dyDescent="0.3">
      <c r="A16" s="78"/>
      <c r="B16" s="503"/>
      <c r="C16" s="92">
        <v>401</v>
      </c>
      <c r="D16" s="90" t="s">
        <v>9</v>
      </c>
      <c r="E16" s="126" t="s">
        <v>132</v>
      </c>
      <c r="F16" s="166">
        <v>90</v>
      </c>
      <c r="G16" s="74"/>
      <c r="H16" s="175">
        <v>12.96</v>
      </c>
      <c r="I16" s="15">
        <v>6</v>
      </c>
      <c r="J16" s="18">
        <v>11.87</v>
      </c>
      <c r="K16" s="324">
        <v>152.55000000000001</v>
      </c>
      <c r="L16" s="175">
        <v>0.1</v>
      </c>
      <c r="M16" s="15">
        <v>1.32</v>
      </c>
      <c r="N16" s="15">
        <v>0.15</v>
      </c>
      <c r="O16" s="15">
        <v>0.25</v>
      </c>
      <c r="P16" s="37">
        <v>0.24</v>
      </c>
      <c r="Q16" s="175">
        <v>38.119999999999997</v>
      </c>
      <c r="R16" s="15">
        <v>163.98</v>
      </c>
      <c r="S16" s="15">
        <v>44.38</v>
      </c>
      <c r="T16" s="15">
        <v>1</v>
      </c>
      <c r="U16" s="15">
        <v>302.73</v>
      </c>
      <c r="V16" s="15">
        <v>9.0999999999999998E-2</v>
      </c>
      <c r="W16" s="15">
        <v>1.2E-2</v>
      </c>
      <c r="X16" s="37">
        <v>0.43</v>
      </c>
    </row>
    <row r="17" spans="1:24" s="32" customFormat="1" ht="26.4" customHeight="1" x14ac:dyDescent="0.3">
      <c r="A17" s="78"/>
      <c r="B17" s="503"/>
      <c r="C17" s="333">
        <v>50</v>
      </c>
      <c r="D17" s="143" t="s">
        <v>52</v>
      </c>
      <c r="E17" s="109" t="s">
        <v>60</v>
      </c>
      <c r="F17" s="92">
        <v>150</v>
      </c>
      <c r="G17" s="92"/>
      <c r="H17" s="165">
        <v>3.28</v>
      </c>
      <c r="I17" s="162">
        <v>7.81</v>
      </c>
      <c r="J17" s="163">
        <v>21.57</v>
      </c>
      <c r="K17" s="557">
        <v>170.22</v>
      </c>
      <c r="L17" s="175">
        <v>0.13</v>
      </c>
      <c r="M17" s="15">
        <v>0.11</v>
      </c>
      <c r="N17" s="15">
        <v>11.16</v>
      </c>
      <c r="O17" s="15">
        <v>50</v>
      </c>
      <c r="P17" s="37">
        <v>0.15</v>
      </c>
      <c r="Q17" s="17">
        <v>39.840000000000003</v>
      </c>
      <c r="R17" s="15">
        <v>90.51</v>
      </c>
      <c r="S17" s="15">
        <v>30.49</v>
      </c>
      <c r="T17" s="15">
        <v>1.1299999999999999</v>
      </c>
      <c r="U17" s="15">
        <v>680.36</v>
      </c>
      <c r="V17" s="15">
        <v>8.0000000000000002E-3</v>
      </c>
      <c r="W17" s="15">
        <v>1E-3</v>
      </c>
      <c r="X17" s="37">
        <v>0.04</v>
      </c>
    </row>
    <row r="18" spans="1:24" s="32" customFormat="1" ht="26.4" customHeight="1" x14ac:dyDescent="0.3">
      <c r="A18" s="79"/>
      <c r="B18" s="487"/>
      <c r="C18" s="333">
        <v>107</v>
      </c>
      <c r="D18" s="143" t="s">
        <v>16</v>
      </c>
      <c r="E18" s="116" t="s">
        <v>78</v>
      </c>
      <c r="F18" s="166">
        <v>200</v>
      </c>
      <c r="G18" s="109"/>
      <c r="H18" s="17">
        <v>1</v>
      </c>
      <c r="I18" s="15">
        <v>0.2</v>
      </c>
      <c r="J18" s="18">
        <v>20.2</v>
      </c>
      <c r="K18" s="324">
        <v>92</v>
      </c>
      <c r="L18" s="175">
        <v>0.02</v>
      </c>
      <c r="M18" s="15">
        <v>0.02</v>
      </c>
      <c r="N18" s="15">
        <v>4</v>
      </c>
      <c r="O18" s="15">
        <v>0</v>
      </c>
      <c r="P18" s="37">
        <v>0</v>
      </c>
      <c r="Q18" s="17">
        <v>14</v>
      </c>
      <c r="R18" s="15">
        <v>14</v>
      </c>
      <c r="S18" s="15">
        <v>8</v>
      </c>
      <c r="T18" s="15">
        <v>2.8</v>
      </c>
      <c r="U18" s="15">
        <v>240</v>
      </c>
      <c r="V18" s="15">
        <v>2E-3</v>
      </c>
      <c r="W18" s="15">
        <v>0</v>
      </c>
      <c r="X18" s="37">
        <v>0</v>
      </c>
    </row>
    <row r="19" spans="1:24" s="32" customFormat="1" ht="26.4" customHeight="1" x14ac:dyDescent="0.3">
      <c r="A19" s="79"/>
      <c r="B19" s="487"/>
      <c r="C19" s="107">
        <v>119</v>
      </c>
      <c r="D19" s="127" t="s">
        <v>13</v>
      </c>
      <c r="E19" s="108" t="s">
        <v>49</v>
      </c>
      <c r="F19" s="89">
        <v>45</v>
      </c>
      <c r="G19" s="91"/>
      <c r="H19" s="17">
        <v>3.42</v>
      </c>
      <c r="I19" s="15">
        <v>0.36</v>
      </c>
      <c r="J19" s="18">
        <v>22.14</v>
      </c>
      <c r="K19" s="132">
        <v>105.75</v>
      </c>
      <c r="L19" s="17">
        <v>0.05</v>
      </c>
      <c r="M19" s="17">
        <v>0.01</v>
      </c>
      <c r="N19" s="15">
        <v>0</v>
      </c>
      <c r="O19" s="15">
        <v>0</v>
      </c>
      <c r="P19" s="18">
        <v>0</v>
      </c>
      <c r="Q19" s="175">
        <v>9</v>
      </c>
      <c r="R19" s="15">
        <v>29.25</v>
      </c>
      <c r="S19" s="15">
        <v>6.3</v>
      </c>
      <c r="T19" s="15">
        <v>0.5</v>
      </c>
      <c r="U19" s="15">
        <v>41.85</v>
      </c>
      <c r="V19" s="15">
        <v>1E-3</v>
      </c>
      <c r="W19" s="15">
        <v>3.0000000000000001E-3</v>
      </c>
      <c r="X19" s="39">
        <v>6.53</v>
      </c>
    </row>
    <row r="20" spans="1:24" s="32" customFormat="1" ht="26.4" customHeight="1" x14ac:dyDescent="0.3">
      <c r="A20" s="79"/>
      <c r="B20" s="487"/>
      <c r="C20" s="105">
        <v>120</v>
      </c>
      <c r="D20" s="127" t="s">
        <v>14</v>
      </c>
      <c r="E20" s="108" t="s">
        <v>44</v>
      </c>
      <c r="F20" s="91">
        <v>40</v>
      </c>
      <c r="G20" s="190"/>
      <c r="H20" s="175">
        <v>2.64</v>
      </c>
      <c r="I20" s="15">
        <v>0.48</v>
      </c>
      <c r="J20" s="18">
        <v>16.079999999999998</v>
      </c>
      <c r="K20" s="132">
        <v>79.2</v>
      </c>
      <c r="L20" s="17">
        <v>7.0000000000000007E-2</v>
      </c>
      <c r="M20" s="17">
        <v>0.03</v>
      </c>
      <c r="N20" s="15">
        <v>0</v>
      </c>
      <c r="O20" s="15">
        <v>0</v>
      </c>
      <c r="P20" s="18">
        <v>0</v>
      </c>
      <c r="Q20" s="175">
        <v>11.6</v>
      </c>
      <c r="R20" s="15">
        <v>60</v>
      </c>
      <c r="S20" s="15">
        <v>18.8</v>
      </c>
      <c r="T20" s="15">
        <v>1.56</v>
      </c>
      <c r="U20" s="15">
        <v>94</v>
      </c>
      <c r="V20" s="15">
        <v>1.7600000000000001E-3</v>
      </c>
      <c r="W20" s="15">
        <v>2.2000000000000001E-3</v>
      </c>
      <c r="X20" s="37">
        <v>0.01</v>
      </c>
    </row>
    <row r="21" spans="1:24" s="153" customFormat="1" ht="15.6" x14ac:dyDescent="0.3">
      <c r="A21" s="78"/>
      <c r="B21" s="503"/>
      <c r="C21" s="187"/>
      <c r="D21" s="308"/>
      <c r="E21" s="114" t="s">
        <v>18</v>
      </c>
      <c r="F21" s="136">
        <f>SUM(F14:F20)</f>
        <v>785</v>
      </c>
      <c r="G21" s="136"/>
      <c r="H21" s="121">
        <f t="shared" ref="H21:X21" si="1">SUM(H14:H20)</f>
        <v>26.050000000000004</v>
      </c>
      <c r="I21" s="30">
        <f t="shared" si="1"/>
        <v>17.88</v>
      </c>
      <c r="J21" s="187">
        <f t="shared" si="1"/>
        <v>101.26</v>
      </c>
      <c r="K21" s="136">
        <f t="shared" si="1"/>
        <v>677.87000000000012</v>
      </c>
      <c r="L21" s="121">
        <f t="shared" si="1"/>
        <v>0.45</v>
      </c>
      <c r="M21" s="30">
        <f t="shared" si="1"/>
        <v>1.5500000000000003</v>
      </c>
      <c r="N21" s="30">
        <f t="shared" si="1"/>
        <v>40.22</v>
      </c>
      <c r="O21" s="30">
        <f t="shared" si="1"/>
        <v>250.25</v>
      </c>
      <c r="P21" s="187">
        <f t="shared" si="1"/>
        <v>0.41000000000000003</v>
      </c>
      <c r="Q21" s="121">
        <f t="shared" si="1"/>
        <v>156.1</v>
      </c>
      <c r="R21" s="30">
        <f t="shared" si="1"/>
        <v>412.4</v>
      </c>
      <c r="S21" s="30">
        <f t="shared" si="1"/>
        <v>136.43</v>
      </c>
      <c r="T21" s="30">
        <f t="shared" si="1"/>
        <v>8.1300000000000008</v>
      </c>
      <c r="U21" s="30">
        <f t="shared" si="1"/>
        <v>1795.59</v>
      </c>
      <c r="V21" s="30">
        <f t="shared" si="1"/>
        <v>0.13496000000000002</v>
      </c>
      <c r="W21" s="30">
        <f t="shared" si="1"/>
        <v>1.8440000000000002E-2</v>
      </c>
      <c r="X21" s="187">
        <f t="shared" si="1"/>
        <v>7.04</v>
      </c>
    </row>
    <row r="22" spans="1:24" s="153" customFormat="1" ht="27" customHeight="1" thickBot="1" x14ac:dyDescent="0.35">
      <c r="A22" s="104"/>
      <c r="B22" s="504"/>
      <c r="C22" s="484"/>
      <c r="D22" s="309"/>
      <c r="E22" s="115" t="s">
        <v>19</v>
      </c>
      <c r="F22" s="95"/>
      <c r="G22" s="95"/>
      <c r="H22" s="113"/>
      <c r="I22" s="47"/>
      <c r="J22" s="88"/>
      <c r="K22" s="214">
        <f>K21/23.5</f>
        <v>28.845531914893623</v>
      </c>
      <c r="L22" s="142"/>
      <c r="M22" s="47"/>
      <c r="N22" s="47"/>
      <c r="O22" s="47"/>
      <c r="P22" s="82"/>
      <c r="Q22" s="113"/>
      <c r="R22" s="47"/>
      <c r="S22" s="47"/>
      <c r="T22" s="47"/>
      <c r="U22" s="47"/>
      <c r="V22" s="47"/>
      <c r="W22" s="47"/>
      <c r="X22" s="82"/>
    </row>
    <row r="23" spans="1:24" s="153" customFormat="1" x14ac:dyDescent="0.3">
      <c r="A23" s="266"/>
      <c r="B23" s="526"/>
    </row>
    <row r="24" spans="1:24" s="153" customFormat="1" x14ac:dyDescent="0.3">
      <c r="A24" s="266"/>
      <c r="B24" s="526"/>
    </row>
    <row r="25" spans="1:24" s="153" customFormat="1" x14ac:dyDescent="0.3">
      <c r="B25" s="551"/>
    </row>
    <row r="26" spans="1:24" s="153" customFormat="1" x14ac:dyDescent="0.3">
      <c r="B26" s="551"/>
    </row>
  </sheetData>
  <mergeCells count="2">
    <mergeCell ref="L4:P4"/>
    <mergeCell ref="Q4:X4"/>
  </mergeCells>
  <pageMargins left="0.7" right="0.7" top="0.75" bottom="0.75" header="0.3" footer="0.3"/>
  <pageSetup paperSize="9" scale="3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65" zoomScaleNormal="65" workbookViewId="0">
      <selection activeCell="K27" sqref="K27"/>
    </sheetView>
  </sheetViews>
  <sheetFormatPr defaultRowHeight="14.4" x14ac:dyDescent="0.3"/>
  <cols>
    <col min="1" max="1" width="16.88671875" customWidth="1"/>
    <col min="2" max="2" width="13.33203125" customWidth="1"/>
    <col min="3" max="3" width="15.6640625" style="5" customWidth="1"/>
    <col min="4" max="4" width="22.44140625" style="80" customWidth="1"/>
    <col min="5" max="5" width="61" customWidth="1"/>
    <col min="6" max="6" width="15.44140625" customWidth="1"/>
    <col min="7" max="7" width="15.6640625" customWidth="1"/>
    <col min="9" max="9" width="11.33203125" customWidth="1"/>
    <col min="10" max="10" width="12.88671875" customWidth="1"/>
    <col min="11" max="11" width="20.6640625" customWidth="1"/>
    <col min="12" max="12" width="18.44140625" customWidth="1"/>
    <col min="16" max="16" width="9.88671875" customWidth="1"/>
    <col min="22" max="22" width="11" customWidth="1"/>
    <col min="23" max="23" width="11.33203125" customWidth="1"/>
  </cols>
  <sheetData>
    <row r="2" spans="1:24" ht="22.8" x14ac:dyDescent="0.4">
      <c r="A2" s="6" t="s">
        <v>1</v>
      </c>
      <c r="B2" s="6"/>
      <c r="C2" s="170"/>
      <c r="D2" s="172" t="s">
        <v>3</v>
      </c>
      <c r="E2" s="6"/>
      <c r="F2" s="8" t="s">
        <v>2</v>
      </c>
      <c r="G2" s="83">
        <v>15</v>
      </c>
      <c r="H2" s="6"/>
      <c r="K2" s="8"/>
      <c r="L2" s="7"/>
      <c r="M2" s="1"/>
      <c r="N2" s="2"/>
    </row>
    <row r="3" spans="1:24" ht="15" thickBot="1" x14ac:dyDescent="0.35">
      <c r="A3" s="1"/>
      <c r="B3" s="1"/>
      <c r="C3" s="171"/>
      <c r="D3" s="17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99"/>
      <c r="B4" s="99"/>
      <c r="C4" s="382" t="s">
        <v>37</v>
      </c>
      <c r="D4" s="179"/>
      <c r="E4" s="381"/>
      <c r="F4" s="382"/>
      <c r="G4" s="380"/>
      <c r="H4" s="447" t="s">
        <v>20</v>
      </c>
      <c r="I4" s="448"/>
      <c r="J4" s="449"/>
      <c r="K4" s="401" t="s">
        <v>21</v>
      </c>
      <c r="L4" s="717" t="s">
        <v>22</v>
      </c>
      <c r="M4" s="722"/>
      <c r="N4" s="732"/>
      <c r="O4" s="732"/>
      <c r="P4" s="733"/>
      <c r="Q4" s="721" t="s">
        <v>23</v>
      </c>
      <c r="R4" s="722"/>
      <c r="S4" s="722"/>
      <c r="T4" s="722"/>
      <c r="U4" s="722"/>
      <c r="V4" s="722"/>
      <c r="W4" s="722"/>
      <c r="X4" s="723"/>
    </row>
    <row r="5" spans="1:24" s="16" customFormat="1" ht="47.4" thickBot="1" x14ac:dyDescent="0.35">
      <c r="A5" s="100" t="s">
        <v>0</v>
      </c>
      <c r="B5" s="322"/>
      <c r="C5" s="76" t="s">
        <v>38</v>
      </c>
      <c r="D5" s="404" t="s">
        <v>39</v>
      </c>
      <c r="E5" s="315" t="s">
        <v>36</v>
      </c>
      <c r="F5" s="76" t="s">
        <v>24</v>
      </c>
      <c r="G5" s="72" t="s">
        <v>35</v>
      </c>
      <c r="H5" s="576" t="s">
        <v>25</v>
      </c>
      <c r="I5" s="311" t="s">
        <v>26</v>
      </c>
      <c r="J5" s="578" t="s">
        <v>27</v>
      </c>
      <c r="K5" s="416" t="s">
        <v>28</v>
      </c>
      <c r="L5" s="320" t="s">
        <v>29</v>
      </c>
      <c r="M5" s="465" t="s">
        <v>67</v>
      </c>
      <c r="N5" s="468" t="s">
        <v>30</v>
      </c>
      <c r="O5" s="510" t="s">
        <v>68</v>
      </c>
      <c r="P5" s="468" t="s">
        <v>69</v>
      </c>
      <c r="Q5" s="466" t="s">
        <v>31</v>
      </c>
      <c r="R5" s="311" t="s">
        <v>32</v>
      </c>
      <c r="S5" s="311" t="s">
        <v>33</v>
      </c>
      <c r="T5" s="467" t="s">
        <v>34</v>
      </c>
      <c r="U5" s="246" t="s">
        <v>70</v>
      </c>
      <c r="V5" s="246" t="s">
        <v>71</v>
      </c>
      <c r="W5" s="246" t="s">
        <v>72</v>
      </c>
      <c r="X5" s="311" t="s">
        <v>73</v>
      </c>
    </row>
    <row r="6" spans="1:24" s="16" customFormat="1" ht="28.5" customHeight="1" x14ac:dyDescent="0.3">
      <c r="A6" s="322"/>
      <c r="B6" s="508"/>
      <c r="C6" s="96">
        <v>26</v>
      </c>
      <c r="D6" s="272" t="s">
        <v>17</v>
      </c>
      <c r="E6" s="423" t="s">
        <v>116</v>
      </c>
      <c r="F6" s="96">
        <v>100</v>
      </c>
      <c r="G6" s="221"/>
      <c r="H6" s="193">
        <v>0.6</v>
      </c>
      <c r="I6" s="35">
        <v>0.6</v>
      </c>
      <c r="J6" s="36">
        <v>15.4</v>
      </c>
      <c r="K6" s="223">
        <v>72</v>
      </c>
      <c r="L6" s="193">
        <v>0.05</v>
      </c>
      <c r="M6" s="35">
        <v>0.02</v>
      </c>
      <c r="N6" s="35">
        <v>6</v>
      </c>
      <c r="O6" s="35">
        <v>0</v>
      </c>
      <c r="P6" s="36">
        <v>0</v>
      </c>
      <c r="Q6" s="34">
        <v>30</v>
      </c>
      <c r="R6" s="35">
        <v>22</v>
      </c>
      <c r="S6" s="35">
        <v>17</v>
      </c>
      <c r="T6" s="35">
        <v>0.6</v>
      </c>
      <c r="U6" s="35">
        <v>225</v>
      </c>
      <c r="V6" s="35">
        <v>8.0000000000000002E-3</v>
      </c>
      <c r="W6" s="35">
        <v>0</v>
      </c>
      <c r="X6" s="36">
        <v>0.01</v>
      </c>
    </row>
    <row r="7" spans="1:24" s="16" customFormat="1" ht="26.4" customHeight="1" x14ac:dyDescent="0.3">
      <c r="A7" s="322"/>
      <c r="B7" s="659"/>
      <c r="C7" s="74">
        <v>2</v>
      </c>
      <c r="D7" s="109" t="s">
        <v>17</v>
      </c>
      <c r="E7" s="210" t="s">
        <v>91</v>
      </c>
      <c r="F7" s="92">
        <v>10</v>
      </c>
      <c r="G7" s="148"/>
      <c r="H7" s="201">
        <v>0.08</v>
      </c>
      <c r="I7" s="20">
        <v>7.25</v>
      </c>
      <c r="J7" s="42">
        <v>0.13</v>
      </c>
      <c r="K7" s="285">
        <v>66.099999999999994</v>
      </c>
      <c r="L7" s="175">
        <v>0</v>
      </c>
      <c r="M7" s="15">
        <v>0.01</v>
      </c>
      <c r="N7" s="15">
        <v>0</v>
      </c>
      <c r="O7" s="15">
        <v>50</v>
      </c>
      <c r="P7" s="18">
        <v>0.13</v>
      </c>
      <c r="Q7" s="175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37">
        <v>0</v>
      </c>
    </row>
    <row r="8" spans="1:24" s="32" customFormat="1" ht="26.4" customHeight="1" x14ac:dyDescent="0.3">
      <c r="A8" s="77" t="s">
        <v>5</v>
      </c>
      <c r="B8" s="486"/>
      <c r="C8" s="333">
        <v>66</v>
      </c>
      <c r="D8" s="109" t="s">
        <v>51</v>
      </c>
      <c r="E8" s="148" t="s">
        <v>98</v>
      </c>
      <c r="F8" s="92">
        <v>150</v>
      </c>
      <c r="G8" s="148"/>
      <c r="H8" s="201">
        <v>15.59</v>
      </c>
      <c r="I8" s="20">
        <v>16.45</v>
      </c>
      <c r="J8" s="21">
        <v>2.79</v>
      </c>
      <c r="K8" s="134">
        <v>222.36</v>
      </c>
      <c r="L8" s="201">
        <v>7.0000000000000007E-2</v>
      </c>
      <c r="M8" s="19">
        <v>0.48</v>
      </c>
      <c r="N8" s="20">
        <v>0.23</v>
      </c>
      <c r="O8" s="20">
        <v>210</v>
      </c>
      <c r="P8" s="21">
        <v>2.73</v>
      </c>
      <c r="Q8" s="201">
        <v>108.32</v>
      </c>
      <c r="R8" s="20">
        <v>237.37</v>
      </c>
      <c r="S8" s="20">
        <v>18.100000000000001</v>
      </c>
      <c r="T8" s="20">
        <v>2.67</v>
      </c>
      <c r="U8" s="20">
        <v>195.3</v>
      </c>
      <c r="V8" s="20">
        <v>4.0000000000000001E-3</v>
      </c>
      <c r="W8" s="20">
        <v>3.3000000000000002E-2</v>
      </c>
      <c r="X8" s="146">
        <v>0.01</v>
      </c>
    </row>
    <row r="9" spans="1:24" s="32" customFormat="1" ht="26.4" customHeight="1" x14ac:dyDescent="0.3">
      <c r="A9" s="101"/>
      <c r="B9" s="498"/>
      <c r="C9" s="333">
        <v>159</v>
      </c>
      <c r="D9" s="330" t="s">
        <v>43</v>
      </c>
      <c r="E9" s="154" t="s">
        <v>77</v>
      </c>
      <c r="F9" s="420">
        <v>200</v>
      </c>
      <c r="G9" s="89"/>
      <c r="H9" s="175">
        <v>0</v>
      </c>
      <c r="I9" s="15">
        <v>0</v>
      </c>
      <c r="J9" s="18">
        <v>17.88</v>
      </c>
      <c r="K9" s="324">
        <v>69.66</v>
      </c>
      <c r="L9" s="175">
        <v>0</v>
      </c>
      <c r="M9" s="15">
        <v>0</v>
      </c>
      <c r="N9" s="15">
        <v>0</v>
      </c>
      <c r="O9" s="15">
        <v>0</v>
      </c>
      <c r="P9" s="37">
        <v>0</v>
      </c>
      <c r="Q9" s="17">
        <v>0.05</v>
      </c>
      <c r="R9" s="15">
        <v>0.03</v>
      </c>
      <c r="S9" s="15">
        <v>0.03</v>
      </c>
      <c r="T9" s="15">
        <v>0</v>
      </c>
      <c r="U9" s="15">
        <v>0.09</v>
      </c>
      <c r="V9" s="15">
        <v>0</v>
      </c>
      <c r="W9" s="15">
        <v>0</v>
      </c>
      <c r="X9" s="37">
        <v>0</v>
      </c>
    </row>
    <row r="10" spans="1:24" s="32" customFormat="1" ht="26.4" customHeight="1" x14ac:dyDescent="0.3">
      <c r="A10" s="101"/>
      <c r="B10" s="498"/>
      <c r="C10" s="106">
        <v>121</v>
      </c>
      <c r="D10" s="154" t="s">
        <v>13</v>
      </c>
      <c r="E10" s="123" t="s">
        <v>46</v>
      </c>
      <c r="F10" s="130">
        <v>40</v>
      </c>
      <c r="G10" s="89"/>
      <c r="H10" s="175">
        <v>3</v>
      </c>
      <c r="I10" s="15">
        <v>1.1599999999999999</v>
      </c>
      <c r="J10" s="18">
        <v>19.920000000000002</v>
      </c>
      <c r="K10" s="132">
        <v>104.8</v>
      </c>
      <c r="L10" s="175">
        <v>0.04</v>
      </c>
      <c r="M10" s="17">
        <v>0.02</v>
      </c>
      <c r="N10" s="15">
        <v>0</v>
      </c>
      <c r="O10" s="15">
        <v>0</v>
      </c>
      <c r="P10" s="37">
        <v>0</v>
      </c>
      <c r="Q10" s="175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37">
        <v>0</v>
      </c>
    </row>
    <row r="11" spans="1:24" s="32" customFormat="1" ht="26.4" customHeight="1" x14ac:dyDescent="0.3">
      <c r="A11" s="101"/>
      <c r="B11" s="498"/>
      <c r="C11" s="333"/>
      <c r="D11" s="282"/>
      <c r="E11" s="114" t="s">
        <v>18</v>
      </c>
      <c r="F11" s="660">
        <f>SUM(F6:F10)</f>
        <v>500</v>
      </c>
      <c r="G11" s="661"/>
      <c r="H11" s="201">
        <f t="shared" ref="H11:X11" si="0">SUM(H6:H10)</f>
        <v>19.27</v>
      </c>
      <c r="I11" s="20">
        <f t="shared" si="0"/>
        <v>25.459999999999997</v>
      </c>
      <c r="J11" s="21">
        <f t="shared" si="0"/>
        <v>56.120000000000005</v>
      </c>
      <c r="K11" s="661">
        <f t="shared" si="0"/>
        <v>534.91999999999996</v>
      </c>
      <c r="L11" s="201">
        <f t="shared" si="0"/>
        <v>0.16</v>
      </c>
      <c r="M11" s="20">
        <f t="shared" si="0"/>
        <v>0.53</v>
      </c>
      <c r="N11" s="20">
        <f t="shared" si="0"/>
        <v>6.23</v>
      </c>
      <c r="O11" s="20">
        <f t="shared" si="0"/>
        <v>260</v>
      </c>
      <c r="P11" s="42">
        <f t="shared" si="0"/>
        <v>2.86</v>
      </c>
      <c r="Q11" s="19">
        <f t="shared" si="0"/>
        <v>148.37</v>
      </c>
      <c r="R11" s="20">
        <f t="shared" si="0"/>
        <v>288.39999999999998</v>
      </c>
      <c r="S11" s="20">
        <f t="shared" si="0"/>
        <v>40.330000000000005</v>
      </c>
      <c r="T11" s="20">
        <f t="shared" si="0"/>
        <v>3.77</v>
      </c>
      <c r="U11" s="20">
        <f t="shared" si="0"/>
        <v>460.19</v>
      </c>
      <c r="V11" s="20">
        <f t="shared" si="0"/>
        <v>1.2E-2</v>
      </c>
      <c r="W11" s="20">
        <f t="shared" si="0"/>
        <v>3.3100000000000004E-2</v>
      </c>
      <c r="X11" s="42">
        <f t="shared" si="0"/>
        <v>0.02</v>
      </c>
    </row>
    <row r="12" spans="1:24" s="32" customFormat="1" ht="26.4" customHeight="1" thickBot="1" x14ac:dyDescent="0.35">
      <c r="A12" s="102"/>
      <c r="B12" s="500"/>
      <c r="C12" s="195"/>
      <c r="D12" s="331"/>
      <c r="E12" s="115" t="s">
        <v>19</v>
      </c>
      <c r="F12" s="195"/>
      <c r="G12" s="309"/>
      <c r="H12" s="177"/>
      <c r="I12" s="110"/>
      <c r="J12" s="159"/>
      <c r="K12" s="345">
        <f>K11/23.5</f>
        <v>22.76255319148936</v>
      </c>
      <c r="L12" s="191"/>
      <c r="M12" s="192"/>
      <c r="N12" s="192"/>
      <c r="O12" s="192"/>
      <c r="P12" s="306"/>
      <c r="Q12" s="145"/>
      <c r="R12" s="110"/>
      <c r="S12" s="110"/>
      <c r="T12" s="110"/>
      <c r="U12" s="110"/>
      <c r="V12" s="110"/>
      <c r="W12" s="110"/>
      <c r="X12" s="111"/>
    </row>
    <row r="13" spans="1:24" s="16" customFormat="1" ht="26.4" customHeight="1" x14ac:dyDescent="0.3">
      <c r="A13" s="101" t="s">
        <v>6</v>
      </c>
      <c r="B13" s="425"/>
      <c r="C13" s="96">
        <v>24</v>
      </c>
      <c r="D13" s="385" t="s">
        <v>17</v>
      </c>
      <c r="E13" s="272" t="s">
        <v>64</v>
      </c>
      <c r="F13" s="96">
        <v>150</v>
      </c>
      <c r="G13" s="221"/>
      <c r="H13" s="193">
        <v>0.6</v>
      </c>
      <c r="I13" s="35">
        <v>0.6</v>
      </c>
      <c r="J13" s="38">
        <v>14.7</v>
      </c>
      <c r="K13" s="565">
        <v>70.5</v>
      </c>
      <c r="L13" s="193">
        <v>0.05</v>
      </c>
      <c r="M13" s="35">
        <v>0.03</v>
      </c>
      <c r="N13" s="35">
        <v>15</v>
      </c>
      <c r="O13" s="35">
        <v>0</v>
      </c>
      <c r="P13" s="36">
        <v>0</v>
      </c>
      <c r="Q13" s="193">
        <v>24</v>
      </c>
      <c r="R13" s="35">
        <v>16.5</v>
      </c>
      <c r="S13" s="35">
        <v>13.5</v>
      </c>
      <c r="T13" s="35">
        <v>3.3</v>
      </c>
      <c r="U13" s="35">
        <v>417</v>
      </c>
      <c r="V13" s="35">
        <v>3.0000000000000001E-3</v>
      </c>
      <c r="W13" s="35">
        <v>0</v>
      </c>
      <c r="X13" s="36">
        <v>0.01</v>
      </c>
    </row>
    <row r="14" spans="1:24" s="16" customFormat="1" ht="26.4" customHeight="1" x14ac:dyDescent="0.3">
      <c r="A14" s="101"/>
      <c r="B14" s="109"/>
      <c r="C14" s="92">
        <v>37</v>
      </c>
      <c r="D14" s="90" t="s">
        <v>8</v>
      </c>
      <c r="E14" s="126" t="s">
        <v>129</v>
      </c>
      <c r="F14" s="166">
        <v>200</v>
      </c>
      <c r="G14" s="74"/>
      <c r="H14" s="178">
        <v>5.17</v>
      </c>
      <c r="I14" s="54">
        <v>5.94</v>
      </c>
      <c r="J14" s="55">
        <v>10.8</v>
      </c>
      <c r="K14" s="149">
        <v>118.37</v>
      </c>
      <c r="L14" s="178">
        <v>0.16</v>
      </c>
      <c r="M14" s="147">
        <v>7.0000000000000007E-2</v>
      </c>
      <c r="N14" s="54">
        <v>5.69</v>
      </c>
      <c r="O14" s="54">
        <v>110</v>
      </c>
      <c r="P14" s="146">
        <v>0</v>
      </c>
      <c r="Q14" s="178">
        <v>13.78</v>
      </c>
      <c r="R14" s="54">
        <v>77.430000000000007</v>
      </c>
      <c r="S14" s="54">
        <v>22.42</v>
      </c>
      <c r="T14" s="54">
        <v>1.01</v>
      </c>
      <c r="U14" s="54">
        <v>381</v>
      </c>
      <c r="V14" s="54">
        <v>4.0000000000000001E-3</v>
      </c>
      <c r="W14" s="54">
        <v>0</v>
      </c>
      <c r="X14" s="146">
        <v>0.04</v>
      </c>
    </row>
    <row r="15" spans="1:24" s="32" customFormat="1" ht="32.25" customHeight="1" x14ac:dyDescent="0.3">
      <c r="A15" s="78"/>
      <c r="B15" s="109"/>
      <c r="C15" s="333" t="s">
        <v>110</v>
      </c>
      <c r="D15" s="109" t="s">
        <v>9</v>
      </c>
      <c r="E15" s="250" t="s">
        <v>121</v>
      </c>
      <c r="F15" s="284">
        <v>90</v>
      </c>
      <c r="G15" s="119"/>
      <c r="H15" s="178">
        <v>13.11</v>
      </c>
      <c r="I15" s="54">
        <v>16.09</v>
      </c>
      <c r="J15" s="146">
        <v>3.64</v>
      </c>
      <c r="K15" s="263">
        <v>216.03</v>
      </c>
      <c r="L15" s="178">
        <v>0.32</v>
      </c>
      <c r="M15" s="54">
        <v>0.1</v>
      </c>
      <c r="N15" s="54">
        <v>1.43</v>
      </c>
      <c r="O15" s="54">
        <v>0</v>
      </c>
      <c r="P15" s="55">
        <v>0</v>
      </c>
      <c r="Q15" s="178">
        <v>16.98</v>
      </c>
      <c r="R15" s="54">
        <v>134.25</v>
      </c>
      <c r="S15" s="54">
        <v>22.43</v>
      </c>
      <c r="T15" s="54">
        <v>1.56</v>
      </c>
      <c r="U15" s="54">
        <v>225.3</v>
      </c>
      <c r="V15" s="54">
        <v>6.0000000000000001E-3</v>
      </c>
      <c r="W15" s="54">
        <v>4.0000000000000002E-4</v>
      </c>
      <c r="X15" s="146">
        <v>0.06</v>
      </c>
    </row>
    <row r="16" spans="1:24" s="32" customFormat="1" ht="24" customHeight="1" x14ac:dyDescent="0.3">
      <c r="A16" s="78"/>
      <c r="B16" s="109"/>
      <c r="C16" s="92">
        <v>64</v>
      </c>
      <c r="D16" s="148" t="s">
        <v>45</v>
      </c>
      <c r="E16" s="250" t="s">
        <v>54</v>
      </c>
      <c r="F16" s="166">
        <v>150</v>
      </c>
      <c r="G16" s="74"/>
      <c r="H16" s="178">
        <v>6.76</v>
      </c>
      <c r="I16" s="54">
        <v>3.93</v>
      </c>
      <c r="J16" s="146">
        <v>41.29</v>
      </c>
      <c r="K16" s="263">
        <v>227.48</v>
      </c>
      <c r="L16" s="178">
        <v>0.08</v>
      </c>
      <c r="M16" s="54">
        <v>0.03</v>
      </c>
      <c r="N16" s="54">
        <v>0</v>
      </c>
      <c r="O16" s="54">
        <v>10</v>
      </c>
      <c r="P16" s="55">
        <v>0.06</v>
      </c>
      <c r="Q16" s="178">
        <v>13.22</v>
      </c>
      <c r="R16" s="54">
        <v>50.76</v>
      </c>
      <c r="S16" s="54">
        <v>9.1199999999999992</v>
      </c>
      <c r="T16" s="54">
        <v>0.92</v>
      </c>
      <c r="U16" s="54">
        <v>72.489999999999995</v>
      </c>
      <c r="V16" s="54">
        <v>1E-3</v>
      </c>
      <c r="W16" s="54">
        <v>0</v>
      </c>
      <c r="X16" s="146">
        <v>0.01</v>
      </c>
    </row>
    <row r="17" spans="1:24" s="16" customFormat="1" ht="24.75" customHeight="1" x14ac:dyDescent="0.3">
      <c r="A17" s="78"/>
      <c r="B17" s="109"/>
      <c r="C17" s="333">
        <v>101</v>
      </c>
      <c r="D17" s="109" t="s">
        <v>16</v>
      </c>
      <c r="E17" s="250" t="s">
        <v>53</v>
      </c>
      <c r="F17" s="284">
        <v>200</v>
      </c>
      <c r="G17" s="284"/>
      <c r="H17" s="201">
        <v>0.64</v>
      </c>
      <c r="I17" s="20">
        <v>0.25</v>
      </c>
      <c r="J17" s="21">
        <v>16.059999999999999</v>
      </c>
      <c r="K17" s="134">
        <v>79.849999999999994</v>
      </c>
      <c r="L17" s="201">
        <v>0.01</v>
      </c>
      <c r="M17" s="19">
        <v>0.05</v>
      </c>
      <c r="N17" s="20">
        <v>0.05</v>
      </c>
      <c r="O17" s="20">
        <v>100</v>
      </c>
      <c r="P17" s="42">
        <v>0</v>
      </c>
      <c r="Q17" s="201">
        <v>10.77</v>
      </c>
      <c r="R17" s="20">
        <v>2.96</v>
      </c>
      <c r="S17" s="20">
        <v>2.96</v>
      </c>
      <c r="T17" s="20">
        <v>0.54</v>
      </c>
      <c r="U17" s="20">
        <v>8.5</v>
      </c>
      <c r="V17" s="20">
        <v>0</v>
      </c>
      <c r="W17" s="20">
        <v>0</v>
      </c>
      <c r="X17" s="42">
        <v>0</v>
      </c>
    </row>
    <row r="18" spans="1:24" s="16" customFormat="1" ht="26.4" customHeight="1" x14ac:dyDescent="0.3">
      <c r="A18" s="78"/>
      <c r="B18" s="109"/>
      <c r="C18" s="335">
        <v>119</v>
      </c>
      <c r="D18" s="90" t="s">
        <v>49</v>
      </c>
      <c r="E18" s="148" t="s">
        <v>49</v>
      </c>
      <c r="F18" s="166">
        <v>20</v>
      </c>
      <c r="G18" s="74"/>
      <c r="H18" s="201">
        <v>1.52</v>
      </c>
      <c r="I18" s="20">
        <v>0.16</v>
      </c>
      <c r="J18" s="21">
        <v>9.84</v>
      </c>
      <c r="K18" s="134">
        <v>47</v>
      </c>
      <c r="L18" s="201">
        <v>0.02</v>
      </c>
      <c r="M18" s="19">
        <v>0.01</v>
      </c>
      <c r="N18" s="20">
        <v>0</v>
      </c>
      <c r="O18" s="20">
        <v>0</v>
      </c>
      <c r="P18" s="42">
        <v>0</v>
      </c>
      <c r="Q18" s="201">
        <v>4</v>
      </c>
      <c r="R18" s="20">
        <v>13</v>
      </c>
      <c r="S18" s="20">
        <v>2.8</v>
      </c>
      <c r="T18" s="19">
        <v>0.22</v>
      </c>
      <c r="U18" s="20">
        <v>18.600000000000001</v>
      </c>
      <c r="V18" s="20">
        <v>1E-3</v>
      </c>
      <c r="W18" s="19">
        <v>1E-3</v>
      </c>
      <c r="X18" s="42">
        <v>2.9</v>
      </c>
    </row>
    <row r="19" spans="1:24" s="16" customFormat="1" ht="26.4" customHeight="1" x14ac:dyDescent="0.3">
      <c r="A19" s="78"/>
      <c r="B19" s="109"/>
      <c r="C19" s="335">
        <v>120</v>
      </c>
      <c r="D19" s="90" t="s">
        <v>44</v>
      </c>
      <c r="E19" s="148" t="s">
        <v>44</v>
      </c>
      <c r="F19" s="119">
        <v>20</v>
      </c>
      <c r="G19" s="119"/>
      <c r="H19" s="201">
        <v>1.32</v>
      </c>
      <c r="I19" s="20">
        <v>0.24</v>
      </c>
      <c r="J19" s="21">
        <v>8.0399999999999991</v>
      </c>
      <c r="K19" s="199">
        <v>39.6</v>
      </c>
      <c r="L19" s="201">
        <v>0.03</v>
      </c>
      <c r="M19" s="19">
        <v>0.02</v>
      </c>
      <c r="N19" s="20">
        <v>0</v>
      </c>
      <c r="O19" s="20">
        <v>0</v>
      </c>
      <c r="P19" s="42">
        <v>0</v>
      </c>
      <c r="Q19" s="201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2">
        <v>0</v>
      </c>
    </row>
    <row r="20" spans="1:24" s="32" customFormat="1" ht="26.4" customHeight="1" x14ac:dyDescent="0.3">
      <c r="A20" s="78"/>
      <c r="B20" s="109"/>
      <c r="C20" s="187"/>
      <c r="D20" s="665"/>
      <c r="E20" s="128" t="s">
        <v>18</v>
      </c>
      <c r="F20" s="666">
        <f>SUM(F13:F19)</f>
        <v>830</v>
      </c>
      <c r="G20" s="666"/>
      <c r="H20" s="121">
        <f t="shared" ref="H20:X20" si="1">SUM(H13:H19)</f>
        <v>29.12</v>
      </c>
      <c r="I20" s="30">
        <f t="shared" si="1"/>
        <v>27.209999999999997</v>
      </c>
      <c r="J20" s="186">
        <f t="shared" si="1"/>
        <v>104.37</v>
      </c>
      <c r="K20" s="666">
        <f t="shared" si="1"/>
        <v>798.83</v>
      </c>
      <c r="L20" s="121">
        <f t="shared" si="1"/>
        <v>0.67</v>
      </c>
      <c r="M20" s="30">
        <f t="shared" si="1"/>
        <v>0.31000000000000005</v>
      </c>
      <c r="N20" s="30">
        <f t="shared" si="1"/>
        <v>22.17</v>
      </c>
      <c r="O20" s="30">
        <f t="shared" si="1"/>
        <v>220</v>
      </c>
      <c r="P20" s="186">
        <f t="shared" si="1"/>
        <v>0.06</v>
      </c>
      <c r="Q20" s="121">
        <f t="shared" si="1"/>
        <v>88.55</v>
      </c>
      <c r="R20" s="30">
        <f t="shared" si="1"/>
        <v>324.89999999999998</v>
      </c>
      <c r="S20" s="30">
        <f t="shared" si="1"/>
        <v>82.63</v>
      </c>
      <c r="T20" s="30">
        <f t="shared" si="1"/>
        <v>8.3299999999999983</v>
      </c>
      <c r="U20" s="30">
        <f t="shared" si="1"/>
        <v>1169.8899999999999</v>
      </c>
      <c r="V20" s="30">
        <f t="shared" si="1"/>
        <v>1.6000000000000004E-2</v>
      </c>
      <c r="W20" s="30">
        <f t="shared" si="1"/>
        <v>2.4000000000000002E-3</v>
      </c>
      <c r="X20" s="187">
        <f t="shared" si="1"/>
        <v>3.02</v>
      </c>
    </row>
    <row r="21" spans="1:24" s="32" customFormat="1" ht="26.4" customHeight="1" thickBot="1" x14ac:dyDescent="0.35">
      <c r="A21" s="104"/>
      <c r="B21" s="180"/>
      <c r="C21" s="195"/>
      <c r="D21" s="95"/>
      <c r="E21" s="129" t="s">
        <v>19</v>
      </c>
      <c r="F21" s="138"/>
      <c r="G21" s="138"/>
      <c r="H21" s="142"/>
      <c r="I21" s="47"/>
      <c r="J21" s="88"/>
      <c r="K21" s="254">
        <f>K20/23.5</f>
        <v>33.992765957446814</v>
      </c>
      <c r="L21" s="142"/>
      <c r="M21" s="47"/>
      <c r="N21" s="47"/>
      <c r="O21" s="47"/>
      <c r="P21" s="82"/>
      <c r="Q21" s="142"/>
      <c r="R21" s="47"/>
      <c r="S21" s="47"/>
      <c r="T21" s="47"/>
      <c r="U21" s="47"/>
      <c r="V21" s="47"/>
      <c r="W21" s="47"/>
      <c r="X21" s="82"/>
    </row>
    <row r="22" spans="1:24" x14ac:dyDescent="0.3">
      <c r="A22" s="9"/>
      <c r="B22" s="9"/>
      <c r="C22" s="167"/>
      <c r="D22" s="174"/>
      <c r="E22" s="27"/>
      <c r="F22" s="27"/>
      <c r="G22" s="150"/>
      <c r="H22" s="151"/>
      <c r="I22" s="150"/>
      <c r="J22" s="27"/>
      <c r="K22" s="152"/>
      <c r="L22" s="27"/>
      <c r="M22" s="27"/>
      <c r="N22" s="27"/>
      <c r="O22" s="153"/>
      <c r="P22" s="153"/>
      <c r="Q22" s="153"/>
      <c r="R22" s="153"/>
      <c r="S22" s="153"/>
    </row>
  </sheetData>
  <mergeCells count="2">
    <mergeCell ref="L4:P4"/>
    <mergeCell ref="Q4:X4"/>
  </mergeCells>
  <pageMargins left="0.7" right="0.7" top="0.75" bottom="0.75" header="0.3" footer="0.3"/>
  <pageSetup paperSize="9" scale="3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Y22"/>
  <sheetViews>
    <sheetView zoomScale="65" zoomScaleNormal="65" workbookViewId="0">
      <selection activeCell="E16" sqref="E16"/>
    </sheetView>
  </sheetViews>
  <sheetFormatPr defaultRowHeight="14.4" x14ac:dyDescent="0.3"/>
  <cols>
    <col min="1" max="2" width="16.88671875" customWidth="1"/>
    <col min="3" max="3" width="15.6640625" style="5" customWidth="1"/>
    <col min="4" max="4" width="19.44140625" style="80" customWidth="1"/>
    <col min="5" max="5" width="61" customWidth="1"/>
    <col min="6" max="6" width="15.44140625" customWidth="1"/>
    <col min="7" max="7" width="15.6640625" customWidth="1"/>
    <col min="8" max="8" width="12" customWidth="1"/>
    <col min="9" max="9" width="11.33203125" customWidth="1"/>
    <col min="10" max="10" width="12.88671875" customWidth="1"/>
    <col min="11" max="11" width="20.6640625" customWidth="1"/>
    <col min="12" max="12" width="10.33203125" customWidth="1"/>
    <col min="16" max="16" width="9.88671875" customWidth="1"/>
    <col min="22" max="22" width="13" customWidth="1"/>
    <col min="23" max="23" width="13.88671875" customWidth="1"/>
  </cols>
  <sheetData>
    <row r="2" spans="1:25" ht="22.8" x14ac:dyDescent="0.4">
      <c r="A2" s="6" t="s">
        <v>1</v>
      </c>
      <c r="B2" s="6"/>
      <c r="C2" s="170"/>
      <c r="D2" s="172" t="s">
        <v>3</v>
      </c>
      <c r="E2" s="6"/>
      <c r="F2" s="8" t="s">
        <v>2</v>
      </c>
      <c r="G2" s="83">
        <v>16</v>
      </c>
      <c r="H2" s="6"/>
      <c r="K2" s="8"/>
      <c r="L2" s="7"/>
      <c r="M2" s="1"/>
      <c r="N2" s="2"/>
    </row>
    <row r="3" spans="1:25" ht="15" thickBot="1" x14ac:dyDescent="0.35">
      <c r="A3" s="1"/>
      <c r="B3" s="1"/>
      <c r="C3" s="171"/>
      <c r="D3" s="17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5" s="16" customFormat="1" ht="21.75" customHeight="1" thickBot="1" x14ac:dyDescent="0.35">
      <c r="A4" s="99"/>
      <c r="B4" s="56"/>
      <c r="C4" s="592" t="s">
        <v>37</v>
      </c>
      <c r="D4" s="179"/>
      <c r="E4" s="591"/>
      <c r="F4" s="592"/>
      <c r="G4" s="586"/>
      <c r="H4" s="447" t="s">
        <v>20</v>
      </c>
      <c r="I4" s="448"/>
      <c r="J4" s="716"/>
      <c r="K4" s="403" t="s">
        <v>21</v>
      </c>
      <c r="L4" s="722" t="s">
        <v>22</v>
      </c>
      <c r="M4" s="722"/>
      <c r="N4" s="732"/>
      <c r="O4" s="732"/>
      <c r="P4" s="733"/>
      <c r="Q4" s="721" t="s">
        <v>23</v>
      </c>
      <c r="R4" s="722"/>
      <c r="S4" s="722"/>
      <c r="T4" s="722"/>
      <c r="U4" s="722"/>
      <c r="V4" s="722"/>
      <c r="W4" s="722"/>
      <c r="X4" s="723"/>
    </row>
    <row r="5" spans="1:25" s="16" customFormat="1" ht="28.5" customHeight="1" thickBot="1" x14ac:dyDescent="0.35">
      <c r="A5" s="100" t="s">
        <v>0</v>
      </c>
      <c r="B5" s="369"/>
      <c r="C5" s="76" t="s">
        <v>38</v>
      </c>
      <c r="D5" s="404" t="s">
        <v>39</v>
      </c>
      <c r="E5" s="72" t="s">
        <v>36</v>
      </c>
      <c r="F5" s="76" t="s">
        <v>24</v>
      </c>
      <c r="G5" s="72" t="s">
        <v>35</v>
      </c>
      <c r="H5" s="587" t="s">
        <v>25</v>
      </c>
      <c r="I5" s="311" t="s">
        <v>26</v>
      </c>
      <c r="J5" s="711" t="s">
        <v>27</v>
      </c>
      <c r="K5" s="405" t="s">
        <v>28</v>
      </c>
      <c r="L5" s="353" t="s">
        <v>29</v>
      </c>
      <c r="M5" s="587" t="s">
        <v>67</v>
      </c>
      <c r="N5" s="311" t="s">
        <v>30</v>
      </c>
      <c r="O5" s="509" t="s">
        <v>68</v>
      </c>
      <c r="P5" s="311" t="s">
        <v>69</v>
      </c>
      <c r="Q5" s="587" t="s">
        <v>31</v>
      </c>
      <c r="R5" s="311" t="s">
        <v>32</v>
      </c>
      <c r="S5" s="588" t="s">
        <v>33</v>
      </c>
      <c r="T5" s="311" t="s">
        <v>34</v>
      </c>
      <c r="U5" s="593" t="s">
        <v>70</v>
      </c>
      <c r="V5" s="593" t="s">
        <v>71</v>
      </c>
      <c r="W5" s="593" t="s">
        <v>72</v>
      </c>
      <c r="X5" s="311" t="s">
        <v>73</v>
      </c>
    </row>
    <row r="6" spans="1:25" s="16" customFormat="1" ht="39" customHeight="1" x14ac:dyDescent="0.3">
      <c r="A6" s="77" t="s">
        <v>5</v>
      </c>
      <c r="B6" s="485"/>
      <c r="C6" s="275">
        <v>399</v>
      </c>
      <c r="D6" s="425" t="s">
        <v>55</v>
      </c>
      <c r="E6" s="517" t="s">
        <v>123</v>
      </c>
      <c r="F6" s="156">
        <v>70</v>
      </c>
      <c r="G6" s="518"/>
      <c r="H6" s="296">
        <v>3.01</v>
      </c>
      <c r="I6" s="260">
        <v>5.0999999999999996</v>
      </c>
      <c r="J6" s="297">
        <v>21.49</v>
      </c>
      <c r="K6" s="276">
        <v>143.54</v>
      </c>
      <c r="L6" s="43">
        <v>0.03</v>
      </c>
      <c r="M6" s="43">
        <v>0.1</v>
      </c>
      <c r="N6" s="33">
        <v>0.13</v>
      </c>
      <c r="O6" s="33">
        <v>40</v>
      </c>
      <c r="P6" s="44">
        <v>0.16</v>
      </c>
      <c r="Q6" s="185">
        <v>76.260000000000005</v>
      </c>
      <c r="R6" s="33">
        <v>71.59</v>
      </c>
      <c r="S6" s="33">
        <v>10.35</v>
      </c>
      <c r="T6" s="33">
        <v>0.33</v>
      </c>
      <c r="U6" s="33">
        <v>69.44</v>
      </c>
      <c r="V6" s="33">
        <v>3.0000000000000001E-3</v>
      </c>
      <c r="W6" s="33">
        <v>2E-3</v>
      </c>
      <c r="X6" s="158">
        <v>0.01</v>
      </c>
    </row>
    <row r="7" spans="1:25" s="32" customFormat="1" ht="26.4" customHeight="1" x14ac:dyDescent="0.3">
      <c r="A7" s="101"/>
      <c r="B7" s="498"/>
      <c r="C7" s="119">
        <v>59</v>
      </c>
      <c r="D7" s="109" t="s">
        <v>51</v>
      </c>
      <c r="E7" s="210" t="s">
        <v>93</v>
      </c>
      <c r="F7" s="166">
        <v>205</v>
      </c>
      <c r="G7" s="74"/>
      <c r="H7" s="201">
        <v>8.1999999999999993</v>
      </c>
      <c r="I7" s="20">
        <v>8.73</v>
      </c>
      <c r="J7" s="42">
        <v>29.68</v>
      </c>
      <c r="K7" s="134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175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37">
        <v>0.01</v>
      </c>
    </row>
    <row r="8" spans="1:25" s="32" customFormat="1" ht="26.4" customHeight="1" x14ac:dyDescent="0.3">
      <c r="A8" s="101"/>
      <c r="B8" s="498"/>
      <c r="C8" s="91">
        <v>114</v>
      </c>
      <c r="D8" s="127" t="s">
        <v>43</v>
      </c>
      <c r="E8" s="154" t="s">
        <v>47</v>
      </c>
      <c r="F8" s="207">
        <v>200</v>
      </c>
      <c r="G8" s="91"/>
      <c r="H8" s="17">
        <v>0</v>
      </c>
      <c r="I8" s="15">
        <v>0</v>
      </c>
      <c r="J8" s="18">
        <v>7.27</v>
      </c>
      <c r="K8" s="132">
        <v>28.73</v>
      </c>
      <c r="L8" s="17">
        <v>0</v>
      </c>
      <c r="M8" s="17">
        <v>0</v>
      </c>
      <c r="N8" s="15">
        <v>0</v>
      </c>
      <c r="O8" s="15">
        <v>0</v>
      </c>
      <c r="P8" s="37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37">
        <v>0</v>
      </c>
    </row>
    <row r="9" spans="1:25" s="32" customFormat="1" ht="26.4" customHeight="1" x14ac:dyDescent="0.3">
      <c r="A9" s="101"/>
      <c r="B9" s="498"/>
      <c r="C9" s="94">
        <v>121</v>
      </c>
      <c r="D9" s="127" t="s">
        <v>13</v>
      </c>
      <c r="E9" s="154" t="s">
        <v>46</v>
      </c>
      <c r="F9" s="207">
        <v>20</v>
      </c>
      <c r="G9" s="91"/>
      <c r="H9" s="17">
        <v>1.5</v>
      </c>
      <c r="I9" s="15">
        <v>0.57999999999999996</v>
      </c>
      <c r="J9" s="18">
        <v>9.9600000000000009</v>
      </c>
      <c r="K9" s="132">
        <v>52.4</v>
      </c>
      <c r="L9" s="175">
        <v>0.02</v>
      </c>
      <c r="M9" s="17">
        <v>0.01</v>
      </c>
      <c r="N9" s="15">
        <v>0</v>
      </c>
      <c r="O9" s="15">
        <v>0</v>
      </c>
      <c r="P9" s="18">
        <v>0</v>
      </c>
      <c r="Q9" s="175">
        <v>3.8</v>
      </c>
      <c r="R9" s="15">
        <v>13</v>
      </c>
      <c r="S9" s="15">
        <v>2.6</v>
      </c>
      <c r="T9" s="15">
        <v>0.24</v>
      </c>
      <c r="U9" s="15">
        <v>18.399999999999999</v>
      </c>
      <c r="V9" s="15">
        <v>0</v>
      </c>
      <c r="W9" s="15">
        <v>0</v>
      </c>
      <c r="X9" s="37">
        <v>0</v>
      </c>
    </row>
    <row r="10" spans="1:25" s="32" customFormat="1" ht="26.4" customHeight="1" x14ac:dyDescent="0.3">
      <c r="A10" s="101"/>
      <c r="B10" s="498"/>
      <c r="C10" s="119" t="s">
        <v>87</v>
      </c>
      <c r="D10" s="90" t="s">
        <v>16</v>
      </c>
      <c r="E10" s="143" t="s">
        <v>92</v>
      </c>
      <c r="F10" s="92">
        <v>200</v>
      </c>
      <c r="G10" s="288"/>
      <c r="H10" s="175">
        <v>8.25</v>
      </c>
      <c r="I10" s="15">
        <v>6.25</v>
      </c>
      <c r="J10" s="37">
        <v>22</v>
      </c>
      <c r="K10" s="132">
        <v>175</v>
      </c>
      <c r="L10" s="17"/>
      <c r="M10" s="17"/>
      <c r="N10" s="15"/>
      <c r="O10" s="15"/>
      <c r="P10" s="18"/>
      <c r="Q10" s="175"/>
      <c r="R10" s="15"/>
      <c r="S10" s="15"/>
      <c r="T10" s="15"/>
      <c r="U10" s="15"/>
      <c r="V10" s="15"/>
      <c r="W10" s="15"/>
      <c r="X10" s="37"/>
    </row>
    <row r="11" spans="1:25" s="32" customFormat="1" ht="26.4" customHeight="1" x14ac:dyDescent="0.3">
      <c r="A11" s="101"/>
      <c r="B11" s="498"/>
      <c r="C11" s="119"/>
      <c r="D11" s="90"/>
      <c r="E11" s="128" t="s">
        <v>18</v>
      </c>
      <c r="F11" s="196">
        <f>SUM(F6:F10)</f>
        <v>695</v>
      </c>
      <c r="G11" s="288"/>
      <c r="H11" s="201">
        <f t="shared" ref="H11:X11" si="0">SUM(H6:H10)</f>
        <v>20.96</v>
      </c>
      <c r="I11" s="20">
        <f t="shared" si="0"/>
        <v>20.66</v>
      </c>
      <c r="J11" s="42">
        <f t="shared" si="0"/>
        <v>90.4</v>
      </c>
      <c r="K11" s="161">
        <f>SUM(K6:K10)</f>
        <v>630</v>
      </c>
      <c r="L11" s="19">
        <f t="shared" si="0"/>
        <v>0.19</v>
      </c>
      <c r="M11" s="20">
        <f t="shared" si="0"/>
        <v>0.36</v>
      </c>
      <c r="N11" s="20">
        <f t="shared" si="0"/>
        <v>1.0899999999999999</v>
      </c>
      <c r="O11" s="20">
        <f t="shared" si="0"/>
        <v>80</v>
      </c>
      <c r="P11" s="21">
        <f t="shared" si="0"/>
        <v>0.32</v>
      </c>
      <c r="Q11" s="201">
        <f t="shared" si="0"/>
        <v>290.25</v>
      </c>
      <c r="R11" s="20">
        <f t="shared" si="0"/>
        <v>308.02</v>
      </c>
      <c r="S11" s="20">
        <f t="shared" si="0"/>
        <v>65.87</v>
      </c>
      <c r="T11" s="20">
        <f t="shared" si="0"/>
        <v>1.6300000000000001</v>
      </c>
      <c r="U11" s="20">
        <f t="shared" si="0"/>
        <v>387.71</v>
      </c>
      <c r="V11" s="20">
        <f t="shared" si="0"/>
        <v>1.9E-2</v>
      </c>
      <c r="W11" s="20">
        <f t="shared" si="0"/>
        <v>1.4E-2</v>
      </c>
      <c r="X11" s="42">
        <f t="shared" si="0"/>
        <v>0.02</v>
      </c>
    </row>
    <row r="12" spans="1:25" s="32" customFormat="1" ht="26.4" customHeight="1" thickBot="1" x14ac:dyDescent="0.35">
      <c r="A12" s="102"/>
      <c r="B12" s="500"/>
      <c r="C12" s="138"/>
      <c r="D12" s="180"/>
      <c r="E12" s="129" t="s">
        <v>19</v>
      </c>
      <c r="F12" s="253"/>
      <c r="G12" s="144"/>
      <c r="H12" s="142"/>
      <c r="I12" s="47"/>
      <c r="J12" s="82"/>
      <c r="K12" s="254">
        <f>K11/23.5</f>
        <v>26.808510638297872</v>
      </c>
      <c r="L12" s="113"/>
      <c r="M12" s="113"/>
      <c r="N12" s="47"/>
      <c r="O12" s="47"/>
      <c r="P12" s="88"/>
      <c r="Q12" s="142"/>
      <c r="R12" s="47"/>
      <c r="S12" s="47"/>
      <c r="T12" s="47"/>
      <c r="U12" s="47"/>
      <c r="V12" s="47"/>
      <c r="W12" s="47"/>
      <c r="X12" s="82"/>
    </row>
    <row r="13" spans="1:25" s="16" customFormat="1" ht="26.4" customHeight="1" x14ac:dyDescent="0.3">
      <c r="A13" s="77" t="s">
        <v>6</v>
      </c>
      <c r="B13" s="485"/>
      <c r="C13" s="96">
        <v>24</v>
      </c>
      <c r="D13" s="385" t="s">
        <v>17</v>
      </c>
      <c r="E13" s="272" t="s">
        <v>64</v>
      </c>
      <c r="F13" s="96">
        <v>150</v>
      </c>
      <c r="G13" s="221"/>
      <c r="H13" s="193">
        <v>0.6</v>
      </c>
      <c r="I13" s="35">
        <v>0.6</v>
      </c>
      <c r="J13" s="38">
        <v>14.7</v>
      </c>
      <c r="K13" s="565">
        <v>70.5</v>
      </c>
      <c r="L13" s="193">
        <v>0.05</v>
      </c>
      <c r="M13" s="35">
        <v>0.03</v>
      </c>
      <c r="N13" s="35">
        <v>15</v>
      </c>
      <c r="O13" s="35">
        <v>0</v>
      </c>
      <c r="P13" s="36">
        <v>0</v>
      </c>
      <c r="Q13" s="193">
        <v>24</v>
      </c>
      <c r="R13" s="35">
        <v>16.5</v>
      </c>
      <c r="S13" s="35">
        <v>13.5</v>
      </c>
      <c r="T13" s="35">
        <v>3.3</v>
      </c>
      <c r="U13" s="35">
        <v>417</v>
      </c>
      <c r="V13" s="35">
        <v>3.0000000000000001E-3</v>
      </c>
      <c r="W13" s="35">
        <v>0</v>
      </c>
      <c r="X13" s="36">
        <v>0.01</v>
      </c>
      <c r="Y13" s="32"/>
    </row>
    <row r="14" spans="1:25" s="16" customFormat="1" ht="26.4" customHeight="1" x14ac:dyDescent="0.3">
      <c r="A14" s="77"/>
      <c r="B14" s="486"/>
      <c r="C14" s="73">
        <v>32</v>
      </c>
      <c r="D14" s="599" t="s">
        <v>8</v>
      </c>
      <c r="E14" s="374" t="s">
        <v>124</v>
      </c>
      <c r="F14" s="373">
        <v>200</v>
      </c>
      <c r="G14" s="73"/>
      <c r="H14" s="176">
        <v>5.28</v>
      </c>
      <c r="I14" s="13">
        <v>9.26</v>
      </c>
      <c r="J14" s="39">
        <v>9.61</v>
      </c>
      <c r="K14" s="75">
        <v>144.87</v>
      </c>
      <c r="L14" s="176">
        <v>0.13</v>
      </c>
      <c r="M14" s="13">
        <v>7.0000000000000007E-2</v>
      </c>
      <c r="N14" s="13">
        <v>4.24</v>
      </c>
      <c r="O14" s="13">
        <v>130</v>
      </c>
      <c r="P14" s="39">
        <v>7.0000000000000007E-2</v>
      </c>
      <c r="Q14" s="176">
        <v>32.46</v>
      </c>
      <c r="R14" s="13">
        <v>78.459999999999994</v>
      </c>
      <c r="S14" s="13">
        <v>23.18</v>
      </c>
      <c r="T14" s="13">
        <v>1.22</v>
      </c>
      <c r="U14" s="13">
        <v>303.17</v>
      </c>
      <c r="V14" s="13">
        <v>6.3E-3</v>
      </c>
      <c r="W14" s="13">
        <v>5.0000000000000001E-4</v>
      </c>
      <c r="X14" s="39">
        <v>0.04</v>
      </c>
      <c r="Y14" s="32"/>
    </row>
    <row r="15" spans="1:25" s="32" customFormat="1" ht="32.25" customHeight="1" x14ac:dyDescent="0.3">
      <c r="A15" s="78"/>
      <c r="B15" s="503"/>
      <c r="C15" s="92" t="s">
        <v>113</v>
      </c>
      <c r="D15" s="355" t="s">
        <v>9</v>
      </c>
      <c r="E15" s="250" t="s">
        <v>125</v>
      </c>
      <c r="F15" s="333">
        <v>90</v>
      </c>
      <c r="G15" s="333"/>
      <c r="H15" s="201">
        <v>18.59</v>
      </c>
      <c r="I15" s="20">
        <v>4.51</v>
      </c>
      <c r="J15" s="42">
        <v>1.38</v>
      </c>
      <c r="K15" s="134">
        <v>121.85</v>
      </c>
      <c r="L15" s="201">
        <v>7.0000000000000007E-2</v>
      </c>
      <c r="M15" s="19">
        <v>0.13</v>
      </c>
      <c r="N15" s="20">
        <v>3.59</v>
      </c>
      <c r="O15" s="20">
        <v>50</v>
      </c>
      <c r="P15" s="42">
        <v>0</v>
      </c>
      <c r="Q15" s="19">
        <v>18.989999999999998</v>
      </c>
      <c r="R15" s="20">
        <v>137.12</v>
      </c>
      <c r="S15" s="20">
        <v>21.24</v>
      </c>
      <c r="T15" s="20">
        <v>1.38</v>
      </c>
      <c r="U15" s="20">
        <v>250.23</v>
      </c>
      <c r="V15" s="20">
        <v>5.9999999999999995E-4</v>
      </c>
      <c r="W15" s="20">
        <v>2.9999999999999997E-4</v>
      </c>
      <c r="X15" s="42">
        <v>0.01</v>
      </c>
    </row>
    <row r="16" spans="1:25" s="32" customFormat="1" ht="27" customHeight="1" x14ac:dyDescent="0.3">
      <c r="A16" s="78"/>
      <c r="B16" s="503"/>
      <c r="C16" s="333">
        <v>54</v>
      </c>
      <c r="D16" s="109" t="s">
        <v>56</v>
      </c>
      <c r="E16" s="210" t="s">
        <v>40</v>
      </c>
      <c r="F16" s="92">
        <v>150</v>
      </c>
      <c r="G16" s="333"/>
      <c r="H16" s="178">
        <v>7.26</v>
      </c>
      <c r="I16" s="54">
        <v>4.96</v>
      </c>
      <c r="J16" s="146">
        <v>31.76</v>
      </c>
      <c r="K16" s="335">
        <v>198.84</v>
      </c>
      <c r="L16" s="147">
        <v>0.19</v>
      </c>
      <c r="M16" s="147">
        <v>0.1</v>
      </c>
      <c r="N16" s="54">
        <v>0</v>
      </c>
      <c r="O16" s="54">
        <v>10</v>
      </c>
      <c r="P16" s="55">
        <v>0.06</v>
      </c>
      <c r="Q16" s="178">
        <v>13.09</v>
      </c>
      <c r="R16" s="54">
        <v>159.71</v>
      </c>
      <c r="S16" s="54">
        <v>106.22</v>
      </c>
      <c r="T16" s="54">
        <v>3.57</v>
      </c>
      <c r="U16" s="54">
        <v>193.67</v>
      </c>
      <c r="V16" s="54">
        <v>2E-3</v>
      </c>
      <c r="W16" s="54">
        <v>3.0000000000000001E-3</v>
      </c>
      <c r="X16" s="146">
        <v>0.01</v>
      </c>
    </row>
    <row r="17" spans="1:25" s="16" customFormat="1" ht="38.25" customHeight="1" x14ac:dyDescent="0.3">
      <c r="A17" s="79"/>
      <c r="B17" s="487"/>
      <c r="C17" s="335">
        <v>104</v>
      </c>
      <c r="D17" s="109" t="s">
        <v>16</v>
      </c>
      <c r="E17" s="210" t="s">
        <v>85</v>
      </c>
      <c r="F17" s="92">
        <v>200</v>
      </c>
      <c r="G17" s="428"/>
      <c r="H17" s="201">
        <v>0</v>
      </c>
      <c r="I17" s="20">
        <v>0</v>
      </c>
      <c r="J17" s="42">
        <v>14.16</v>
      </c>
      <c r="K17" s="556">
        <v>55.48</v>
      </c>
      <c r="L17" s="201">
        <v>0.09</v>
      </c>
      <c r="M17" s="19">
        <v>0.1</v>
      </c>
      <c r="N17" s="20">
        <v>2.94</v>
      </c>
      <c r="O17" s="20">
        <v>80</v>
      </c>
      <c r="P17" s="21">
        <v>0.96</v>
      </c>
      <c r="Q17" s="201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42">
        <v>0</v>
      </c>
      <c r="Y17" s="32"/>
    </row>
    <row r="18" spans="1:25" s="16" customFormat="1" ht="26.4" customHeight="1" x14ac:dyDescent="0.3">
      <c r="A18" s="79"/>
      <c r="B18" s="487"/>
      <c r="C18" s="107">
        <v>119</v>
      </c>
      <c r="D18" s="108" t="s">
        <v>13</v>
      </c>
      <c r="E18" s="148" t="s">
        <v>49</v>
      </c>
      <c r="F18" s="130">
        <v>30</v>
      </c>
      <c r="G18" s="89"/>
      <c r="H18" s="175">
        <v>2.2799999999999998</v>
      </c>
      <c r="I18" s="15">
        <v>0.24</v>
      </c>
      <c r="J18" s="37">
        <v>14.76</v>
      </c>
      <c r="K18" s="183">
        <v>70.5</v>
      </c>
      <c r="L18" s="175">
        <v>0.03</v>
      </c>
      <c r="M18" s="17">
        <v>0.01</v>
      </c>
      <c r="N18" s="15">
        <v>0</v>
      </c>
      <c r="O18" s="15">
        <v>0</v>
      </c>
      <c r="P18" s="37">
        <v>0</v>
      </c>
      <c r="Q18" s="175">
        <v>6</v>
      </c>
      <c r="R18" s="15">
        <v>19.5</v>
      </c>
      <c r="S18" s="15">
        <v>4.2</v>
      </c>
      <c r="T18" s="17">
        <v>0.33</v>
      </c>
      <c r="U18" s="15">
        <v>27.9</v>
      </c>
      <c r="V18" s="15">
        <v>1E-3</v>
      </c>
      <c r="W18" s="17">
        <v>2E-3</v>
      </c>
      <c r="X18" s="37">
        <v>4.3499999999999996</v>
      </c>
    </row>
    <row r="19" spans="1:25" s="16" customFormat="1" ht="23.25" customHeight="1" x14ac:dyDescent="0.3">
      <c r="A19" s="79"/>
      <c r="B19" s="487"/>
      <c r="C19" s="105">
        <v>120</v>
      </c>
      <c r="D19" s="108" t="s">
        <v>14</v>
      </c>
      <c r="E19" s="127" t="s">
        <v>44</v>
      </c>
      <c r="F19" s="119">
        <v>20</v>
      </c>
      <c r="G19" s="119"/>
      <c r="H19" s="201">
        <v>1.32</v>
      </c>
      <c r="I19" s="20">
        <v>0.24</v>
      </c>
      <c r="J19" s="21">
        <v>8.0399999999999991</v>
      </c>
      <c r="K19" s="295">
        <v>39.6</v>
      </c>
      <c r="L19" s="201">
        <v>0.03</v>
      </c>
      <c r="M19" s="20">
        <v>0.02</v>
      </c>
      <c r="N19" s="20">
        <v>0</v>
      </c>
      <c r="O19" s="20">
        <v>0</v>
      </c>
      <c r="P19" s="21">
        <v>0</v>
      </c>
      <c r="Q19" s="201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2">
        <v>0</v>
      </c>
    </row>
    <row r="20" spans="1:25" s="32" customFormat="1" ht="26.4" customHeight="1" x14ac:dyDescent="0.3">
      <c r="A20" s="78"/>
      <c r="B20" s="503"/>
      <c r="C20" s="187"/>
      <c r="D20" s="271"/>
      <c r="E20" s="128" t="s">
        <v>18</v>
      </c>
      <c r="F20" s="136">
        <f>SUM(F13:F19)</f>
        <v>840</v>
      </c>
      <c r="G20" s="187"/>
      <c r="H20" s="140">
        <f t="shared" ref="H20:X20" si="1">SUM(H13:H19)</f>
        <v>35.33</v>
      </c>
      <c r="I20" s="30">
        <f t="shared" si="1"/>
        <v>19.809999999999995</v>
      </c>
      <c r="J20" s="48">
        <f t="shared" si="1"/>
        <v>94.41</v>
      </c>
      <c r="K20" s="279">
        <f>SUM(K13:K19)</f>
        <v>701.6400000000001</v>
      </c>
      <c r="L20" s="31">
        <f t="shared" si="1"/>
        <v>0.59000000000000008</v>
      </c>
      <c r="M20" s="30">
        <f t="shared" si="1"/>
        <v>0.46000000000000008</v>
      </c>
      <c r="N20" s="30">
        <f t="shared" si="1"/>
        <v>25.770000000000003</v>
      </c>
      <c r="O20" s="30">
        <f t="shared" si="1"/>
        <v>270</v>
      </c>
      <c r="P20" s="194">
        <f t="shared" si="1"/>
        <v>1.0899999999999999</v>
      </c>
      <c r="Q20" s="140">
        <f t="shared" si="1"/>
        <v>100.34</v>
      </c>
      <c r="R20" s="30">
        <f t="shared" si="1"/>
        <v>441.28999999999996</v>
      </c>
      <c r="S20" s="30">
        <f t="shared" si="1"/>
        <v>177.73999999999998</v>
      </c>
      <c r="T20" s="30">
        <f t="shared" si="1"/>
        <v>10.579999999999998</v>
      </c>
      <c r="U20" s="30">
        <f t="shared" si="1"/>
        <v>1238.9700000000003</v>
      </c>
      <c r="V20" s="30">
        <f t="shared" si="1"/>
        <v>1.3899999999999999E-2</v>
      </c>
      <c r="W20" s="30">
        <f t="shared" si="1"/>
        <v>6.7999999999999996E-3</v>
      </c>
      <c r="X20" s="48">
        <f t="shared" si="1"/>
        <v>4.42</v>
      </c>
    </row>
    <row r="21" spans="1:25" s="32" customFormat="1" ht="26.4" customHeight="1" thickBot="1" x14ac:dyDescent="0.35">
      <c r="A21" s="104"/>
      <c r="B21" s="504"/>
      <c r="C21" s="484"/>
      <c r="D21" s="303"/>
      <c r="E21" s="129" t="s">
        <v>19</v>
      </c>
      <c r="F21" s="95"/>
      <c r="G21" s="195"/>
      <c r="H21" s="142"/>
      <c r="I21" s="47"/>
      <c r="J21" s="82"/>
      <c r="K21" s="305">
        <f>K20/23.5</f>
        <v>29.857021276595749</v>
      </c>
      <c r="L21" s="113"/>
      <c r="M21" s="113"/>
      <c r="N21" s="47"/>
      <c r="O21" s="47"/>
      <c r="P21" s="88"/>
      <c r="Q21" s="142"/>
      <c r="R21" s="47"/>
      <c r="S21" s="47"/>
      <c r="T21" s="47"/>
      <c r="U21" s="47"/>
      <c r="V21" s="47"/>
      <c r="W21" s="47"/>
      <c r="X21" s="82"/>
    </row>
    <row r="22" spans="1:25" x14ac:dyDescent="0.3">
      <c r="A22" s="9"/>
      <c r="B22" s="9"/>
      <c r="C22" s="167"/>
      <c r="D22" s="174"/>
      <c r="E22" s="27"/>
      <c r="F22" s="27"/>
      <c r="G22" s="150"/>
      <c r="H22" s="151"/>
      <c r="I22" s="150"/>
      <c r="J22" s="27"/>
      <c r="K22" s="152"/>
      <c r="L22" s="27"/>
      <c r="M22" s="27"/>
      <c r="N22" s="27"/>
      <c r="O22" s="153"/>
      <c r="P22" s="153"/>
      <c r="Q22" s="153"/>
      <c r="R22" s="153"/>
      <c r="S22" s="153"/>
    </row>
  </sheetData>
  <mergeCells count="2">
    <mergeCell ref="L4:P4"/>
    <mergeCell ref="Q4:X4"/>
  </mergeCells>
  <pageMargins left="0.7" right="0.7" top="0.75" bottom="0.75" header="0.3" footer="0.3"/>
  <pageSetup paperSize="9" scale="3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1"/>
  <sheetViews>
    <sheetView zoomScale="70" zoomScaleNormal="70" workbookViewId="0">
      <selection activeCell="E14" sqref="E14"/>
    </sheetView>
  </sheetViews>
  <sheetFormatPr defaultRowHeight="14.4" x14ac:dyDescent="0.3"/>
  <cols>
    <col min="1" max="1" width="16.88671875" customWidth="1"/>
    <col min="2" max="3" width="15.6640625" style="5" customWidth="1"/>
    <col min="4" max="4" width="20.88671875" customWidth="1"/>
    <col min="5" max="5" width="64.4414062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</cols>
  <sheetData>
    <row r="2" spans="1:24" ht="22.8" x14ac:dyDescent="0.4">
      <c r="A2" s="6" t="s">
        <v>1</v>
      </c>
      <c r="B2" s="170"/>
      <c r="C2" s="7"/>
      <c r="D2" s="6" t="s">
        <v>3</v>
      </c>
      <c r="E2" s="6"/>
      <c r="F2" s="8" t="s">
        <v>2</v>
      </c>
      <c r="G2" s="83">
        <v>17</v>
      </c>
      <c r="H2" s="6"/>
      <c r="K2" s="8"/>
      <c r="L2" s="7"/>
      <c r="M2" s="1"/>
      <c r="N2" s="2"/>
    </row>
    <row r="3" spans="1:24" ht="15" thickBot="1" x14ac:dyDescent="0.35">
      <c r="A3" s="1"/>
      <c r="B3" s="17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99"/>
      <c r="B4" s="468"/>
      <c r="C4" s="380" t="s">
        <v>37</v>
      </c>
      <c r="D4" s="179"/>
      <c r="E4" s="411"/>
      <c r="F4" s="382"/>
      <c r="G4" s="382"/>
      <c r="H4" s="401" t="s">
        <v>20</v>
      </c>
      <c r="I4" s="401"/>
      <c r="J4" s="401"/>
      <c r="K4" s="400" t="s">
        <v>21</v>
      </c>
      <c r="L4" s="721" t="s">
        <v>22</v>
      </c>
      <c r="M4" s="722"/>
      <c r="N4" s="732"/>
      <c r="O4" s="732"/>
      <c r="P4" s="733"/>
      <c r="Q4" s="721" t="s">
        <v>23</v>
      </c>
      <c r="R4" s="722"/>
      <c r="S4" s="722"/>
      <c r="T4" s="722"/>
      <c r="U4" s="722"/>
      <c r="V4" s="722"/>
      <c r="W4" s="722"/>
      <c r="X4" s="723"/>
    </row>
    <row r="5" spans="1:24" s="16" customFormat="1" ht="28.5" customHeight="1" thickBot="1" x14ac:dyDescent="0.35">
      <c r="A5" s="100" t="s">
        <v>0</v>
      </c>
      <c r="B5" s="76"/>
      <c r="C5" s="72" t="s">
        <v>38</v>
      </c>
      <c r="D5" s="404" t="s">
        <v>39</v>
      </c>
      <c r="E5" s="76" t="s">
        <v>36</v>
      </c>
      <c r="F5" s="76" t="s">
        <v>24</v>
      </c>
      <c r="G5" s="76" t="s">
        <v>35</v>
      </c>
      <c r="H5" s="246" t="s">
        <v>25</v>
      </c>
      <c r="I5" s="241" t="s">
        <v>26</v>
      </c>
      <c r="J5" s="354" t="s">
        <v>27</v>
      </c>
      <c r="K5" s="453" t="s">
        <v>28</v>
      </c>
      <c r="L5" s="246" t="s">
        <v>29</v>
      </c>
      <c r="M5" s="246" t="s">
        <v>67</v>
      </c>
      <c r="N5" s="241" t="s">
        <v>30</v>
      </c>
      <c r="O5" s="328" t="s">
        <v>68</v>
      </c>
      <c r="P5" s="329" t="s">
        <v>69</v>
      </c>
      <c r="Q5" s="353" t="s">
        <v>31</v>
      </c>
      <c r="R5" s="241" t="s">
        <v>32</v>
      </c>
      <c r="S5" s="241" t="s">
        <v>33</v>
      </c>
      <c r="T5" s="329" t="s">
        <v>34</v>
      </c>
      <c r="U5" s="246" t="s">
        <v>70</v>
      </c>
      <c r="V5" s="246" t="s">
        <v>71</v>
      </c>
      <c r="W5" s="246" t="s">
        <v>72</v>
      </c>
      <c r="X5" s="311" t="s">
        <v>73</v>
      </c>
    </row>
    <row r="6" spans="1:24" s="16" customFormat="1" ht="24.6" customHeight="1" x14ac:dyDescent="0.3">
      <c r="A6" s="103" t="s">
        <v>5</v>
      </c>
      <c r="B6" s="581"/>
      <c r="C6" s="96" t="s">
        <v>63</v>
      </c>
      <c r="D6" s="385" t="s">
        <v>17</v>
      </c>
      <c r="E6" s="248" t="s">
        <v>41</v>
      </c>
      <c r="F6" s="247">
        <v>17</v>
      </c>
      <c r="G6" s="96"/>
      <c r="H6" s="34">
        <v>2.48</v>
      </c>
      <c r="I6" s="35">
        <v>3.96</v>
      </c>
      <c r="J6" s="38">
        <v>0.68</v>
      </c>
      <c r="K6" s="565">
        <v>48.11</v>
      </c>
      <c r="L6" s="34"/>
      <c r="M6" s="34"/>
      <c r="N6" s="35"/>
      <c r="O6" s="35"/>
      <c r="P6" s="38"/>
      <c r="Q6" s="193"/>
      <c r="R6" s="35"/>
      <c r="S6" s="35"/>
      <c r="T6" s="35"/>
      <c r="U6" s="35"/>
      <c r="V6" s="35"/>
      <c r="W6" s="35"/>
      <c r="X6" s="36"/>
    </row>
    <row r="7" spans="1:24" s="32" customFormat="1" ht="24.6" customHeight="1" x14ac:dyDescent="0.3">
      <c r="A7" s="77"/>
      <c r="B7" s="582"/>
      <c r="C7" s="92" t="s">
        <v>107</v>
      </c>
      <c r="D7" s="90" t="s">
        <v>108</v>
      </c>
      <c r="E7" s="126" t="s">
        <v>130</v>
      </c>
      <c r="F7" s="166">
        <v>90</v>
      </c>
      <c r="G7" s="74"/>
      <c r="H7" s="264">
        <v>12.69</v>
      </c>
      <c r="I7" s="66">
        <v>11.87</v>
      </c>
      <c r="J7" s="71">
        <v>12.41</v>
      </c>
      <c r="K7" s="562">
        <v>208.23</v>
      </c>
      <c r="L7" s="264">
        <v>0.15</v>
      </c>
      <c r="M7" s="66">
        <v>0.09</v>
      </c>
      <c r="N7" s="66">
        <v>0.91</v>
      </c>
      <c r="O7" s="66">
        <v>10</v>
      </c>
      <c r="P7" s="67">
        <v>0</v>
      </c>
      <c r="Q7" s="264">
        <v>15.91</v>
      </c>
      <c r="R7" s="66">
        <v>117.83</v>
      </c>
      <c r="S7" s="66">
        <v>17.23</v>
      </c>
      <c r="T7" s="66">
        <v>1.19</v>
      </c>
      <c r="U7" s="66">
        <v>164.19</v>
      </c>
      <c r="V7" s="66">
        <v>2E-3</v>
      </c>
      <c r="W7" s="66">
        <v>1E-3</v>
      </c>
      <c r="X7" s="71">
        <v>0.02</v>
      </c>
    </row>
    <row r="8" spans="1:24" s="32" customFormat="1" ht="24.6" customHeight="1" x14ac:dyDescent="0.3">
      <c r="A8" s="77"/>
      <c r="B8" s="582"/>
      <c r="C8" s="93">
        <v>65</v>
      </c>
      <c r="D8" s="227" t="s">
        <v>52</v>
      </c>
      <c r="E8" s="227" t="s">
        <v>48</v>
      </c>
      <c r="F8" s="93">
        <v>150</v>
      </c>
      <c r="G8" s="73"/>
      <c r="H8" s="176">
        <v>6.76</v>
      </c>
      <c r="I8" s="13">
        <v>3.93</v>
      </c>
      <c r="J8" s="22">
        <v>41.29</v>
      </c>
      <c r="K8" s="94">
        <v>227.48</v>
      </c>
      <c r="L8" s="176">
        <v>0.08</v>
      </c>
      <c r="M8" s="51">
        <v>0.03</v>
      </c>
      <c r="N8" s="13">
        <v>0</v>
      </c>
      <c r="O8" s="13">
        <v>10</v>
      </c>
      <c r="P8" s="39">
        <v>0.06</v>
      </c>
      <c r="Q8" s="51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2">
        <v>0.01</v>
      </c>
    </row>
    <row r="9" spans="1:24" s="32" customFormat="1" ht="30.6" customHeight="1" x14ac:dyDescent="0.3">
      <c r="A9" s="77"/>
      <c r="B9" s="582"/>
      <c r="C9" s="92">
        <v>95</v>
      </c>
      <c r="D9" s="148" t="s">
        <v>16</v>
      </c>
      <c r="E9" s="250" t="s">
        <v>86</v>
      </c>
      <c r="F9" s="406">
        <v>200</v>
      </c>
      <c r="G9" s="109"/>
      <c r="H9" s="19">
        <v>0</v>
      </c>
      <c r="I9" s="20">
        <v>0</v>
      </c>
      <c r="J9" s="21">
        <v>19.940000000000001</v>
      </c>
      <c r="K9" s="199">
        <v>80.3</v>
      </c>
      <c r="L9" s="19">
        <v>0.09</v>
      </c>
      <c r="M9" s="19">
        <v>0.1</v>
      </c>
      <c r="N9" s="20">
        <v>2.94</v>
      </c>
      <c r="O9" s="20">
        <v>80</v>
      </c>
      <c r="P9" s="21">
        <v>0.96</v>
      </c>
      <c r="Q9" s="201">
        <v>0.16</v>
      </c>
      <c r="R9" s="20">
        <v>0</v>
      </c>
      <c r="S9" s="540">
        <v>0</v>
      </c>
      <c r="T9" s="20">
        <v>0.02</v>
      </c>
      <c r="U9" s="20">
        <v>0.15</v>
      </c>
      <c r="V9" s="20">
        <v>0</v>
      </c>
      <c r="W9" s="20">
        <v>0</v>
      </c>
      <c r="X9" s="146">
        <v>0</v>
      </c>
    </row>
    <row r="10" spans="1:24" s="32" customFormat="1" ht="24.6" customHeight="1" x14ac:dyDescent="0.3">
      <c r="A10" s="101"/>
      <c r="B10" s="667"/>
      <c r="C10" s="149">
        <v>119</v>
      </c>
      <c r="D10" s="148" t="s">
        <v>13</v>
      </c>
      <c r="E10" s="109" t="s">
        <v>49</v>
      </c>
      <c r="F10" s="74">
        <v>25</v>
      </c>
      <c r="G10" s="445"/>
      <c r="H10" s="19">
        <v>1.9</v>
      </c>
      <c r="I10" s="20">
        <v>0.2</v>
      </c>
      <c r="J10" s="21">
        <v>12.3</v>
      </c>
      <c r="K10" s="199">
        <v>58.75</v>
      </c>
      <c r="L10" s="19">
        <v>0.03</v>
      </c>
      <c r="M10" s="20">
        <v>0.01</v>
      </c>
      <c r="N10" s="20">
        <v>0</v>
      </c>
      <c r="O10" s="20">
        <v>0</v>
      </c>
      <c r="P10" s="21">
        <v>0</v>
      </c>
      <c r="Q10" s="201">
        <v>5</v>
      </c>
      <c r="R10" s="20">
        <v>16.25</v>
      </c>
      <c r="S10" s="20">
        <v>3.5</v>
      </c>
      <c r="T10" s="20">
        <v>0.28000000000000003</v>
      </c>
      <c r="U10" s="20">
        <v>23.25</v>
      </c>
      <c r="V10" s="20">
        <v>1E-3</v>
      </c>
      <c r="W10" s="20">
        <v>1E-3</v>
      </c>
      <c r="X10" s="42">
        <v>3.63</v>
      </c>
    </row>
    <row r="11" spans="1:24" s="32" customFormat="1" ht="24.6" customHeight="1" x14ac:dyDescent="0.3">
      <c r="A11" s="77"/>
      <c r="B11" s="582"/>
      <c r="C11" s="92">
        <v>120</v>
      </c>
      <c r="D11" s="148" t="s">
        <v>14</v>
      </c>
      <c r="E11" s="109" t="s">
        <v>44</v>
      </c>
      <c r="F11" s="74">
        <v>20</v>
      </c>
      <c r="G11" s="445"/>
      <c r="H11" s="19">
        <v>1.32</v>
      </c>
      <c r="I11" s="20">
        <v>0.24</v>
      </c>
      <c r="J11" s="21">
        <v>8.0399999999999991</v>
      </c>
      <c r="K11" s="199">
        <v>39.6</v>
      </c>
      <c r="L11" s="19">
        <v>0.03</v>
      </c>
      <c r="M11" s="20">
        <v>0.02</v>
      </c>
      <c r="N11" s="20">
        <v>0</v>
      </c>
      <c r="O11" s="20">
        <v>0</v>
      </c>
      <c r="P11" s="21">
        <v>0</v>
      </c>
      <c r="Q11" s="201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2">
        <v>0</v>
      </c>
    </row>
    <row r="12" spans="1:24" s="32" customFormat="1" ht="24.6" customHeight="1" x14ac:dyDescent="0.3">
      <c r="A12" s="77"/>
      <c r="B12" s="582"/>
      <c r="C12" s="92"/>
      <c r="D12" s="148"/>
      <c r="E12" s="114" t="s">
        <v>18</v>
      </c>
      <c r="F12" s="258">
        <f>SUM(F6:F11)</f>
        <v>502</v>
      </c>
      <c r="G12" s="196"/>
      <c r="H12" s="74">
        <f t="shared" ref="H12:X12" si="0">SUM(H6:H11)</f>
        <v>25.15</v>
      </c>
      <c r="I12" s="30">
        <f t="shared" si="0"/>
        <v>20.199999999999996</v>
      </c>
      <c r="J12" s="74">
        <f t="shared" si="0"/>
        <v>94.66</v>
      </c>
      <c r="K12" s="196">
        <f t="shared" si="0"/>
        <v>662.46999999999991</v>
      </c>
      <c r="L12" s="74">
        <f t="shared" si="0"/>
        <v>0.38</v>
      </c>
      <c r="M12" s="30">
        <f t="shared" si="0"/>
        <v>0.25</v>
      </c>
      <c r="N12" s="30">
        <f t="shared" si="0"/>
        <v>3.85</v>
      </c>
      <c r="O12" s="30">
        <f t="shared" si="0"/>
        <v>100</v>
      </c>
      <c r="P12" s="74">
        <f t="shared" si="0"/>
        <v>1.02</v>
      </c>
      <c r="Q12" s="119">
        <f t="shared" si="0"/>
        <v>40.409999999999997</v>
      </c>
      <c r="R12" s="30">
        <f t="shared" si="0"/>
        <v>214.91</v>
      </c>
      <c r="S12" s="30">
        <f t="shared" si="0"/>
        <v>39.270000000000003</v>
      </c>
      <c r="T12" s="30">
        <f t="shared" si="0"/>
        <v>3.2</v>
      </c>
      <c r="U12" s="30">
        <f t="shared" si="0"/>
        <v>307.09000000000003</v>
      </c>
      <c r="V12" s="30">
        <f t="shared" si="0"/>
        <v>5.0000000000000001E-3</v>
      </c>
      <c r="W12" s="30">
        <f t="shared" si="0"/>
        <v>3.0000000000000001E-3</v>
      </c>
      <c r="X12" s="333">
        <f t="shared" si="0"/>
        <v>3.6599999999999997</v>
      </c>
    </row>
    <row r="13" spans="1:24" s="32" customFormat="1" ht="24.6" customHeight="1" thickBot="1" x14ac:dyDescent="0.35">
      <c r="A13" s="77"/>
      <c r="B13" s="580"/>
      <c r="C13" s="95"/>
      <c r="D13" s="668"/>
      <c r="E13" s="115" t="s">
        <v>19</v>
      </c>
      <c r="F13" s="268"/>
      <c r="G13" s="95"/>
      <c r="H13" s="113"/>
      <c r="I13" s="47"/>
      <c r="J13" s="88"/>
      <c r="K13" s="137">
        <f>K12/23.5</f>
        <v>28.190212765957444</v>
      </c>
      <c r="L13" s="113"/>
      <c r="M13" s="47"/>
      <c r="N13" s="47"/>
      <c r="O13" s="47"/>
      <c r="P13" s="88"/>
      <c r="Q13" s="142"/>
      <c r="R13" s="47"/>
      <c r="S13" s="47"/>
      <c r="T13" s="47"/>
      <c r="U13" s="47"/>
      <c r="V13" s="47"/>
      <c r="W13" s="47"/>
      <c r="X13" s="82"/>
    </row>
    <row r="14" spans="1:24" s="16" customFormat="1" ht="24.6" customHeight="1" x14ac:dyDescent="0.3">
      <c r="A14" s="103" t="s">
        <v>6</v>
      </c>
      <c r="B14" s="679"/>
      <c r="C14" s="112">
        <v>27</v>
      </c>
      <c r="D14" s="124" t="s">
        <v>17</v>
      </c>
      <c r="E14" s="572" t="s">
        <v>112</v>
      </c>
      <c r="F14" s="573">
        <v>100</v>
      </c>
      <c r="G14" s="112"/>
      <c r="H14" s="232">
        <v>0.8</v>
      </c>
      <c r="I14" s="45">
        <v>0.3</v>
      </c>
      <c r="J14" s="270">
        <v>9.6</v>
      </c>
      <c r="K14" s="276">
        <v>49</v>
      </c>
      <c r="L14" s="231">
        <v>0.06</v>
      </c>
      <c r="M14" s="232">
        <v>0.04</v>
      </c>
      <c r="N14" s="45">
        <v>10</v>
      </c>
      <c r="O14" s="45">
        <v>20</v>
      </c>
      <c r="P14" s="46">
        <v>0</v>
      </c>
      <c r="Q14" s="231">
        <v>20</v>
      </c>
      <c r="R14" s="45">
        <v>20</v>
      </c>
      <c r="S14" s="45">
        <v>9</v>
      </c>
      <c r="T14" s="45">
        <v>0.5</v>
      </c>
      <c r="U14" s="45">
        <v>214</v>
      </c>
      <c r="V14" s="45">
        <v>4.0000000000000001E-3</v>
      </c>
      <c r="W14" s="45">
        <v>1E-4</v>
      </c>
      <c r="X14" s="46">
        <v>0</v>
      </c>
    </row>
    <row r="15" spans="1:24" s="16" customFormat="1" ht="24.6" customHeight="1" x14ac:dyDescent="0.3">
      <c r="A15" s="77"/>
      <c r="B15" s="680"/>
      <c r="C15" s="91">
        <v>237</v>
      </c>
      <c r="D15" s="127" t="s">
        <v>8</v>
      </c>
      <c r="E15" s="568" t="s">
        <v>65</v>
      </c>
      <c r="F15" s="130">
        <v>200</v>
      </c>
      <c r="G15" s="108"/>
      <c r="H15" s="17">
        <v>1.7</v>
      </c>
      <c r="I15" s="15">
        <v>2.78</v>
      </c>
      <c r="J15" s="18">
        <v>7.17</v>
      </c>
      <c r="K15" s="132">
        <v>61.44</v>
      </c>
      <c r="L15" s="19">
        <v>0.04</v>
      </c>
      <c r="M15" s="19">
        <v>0.04</v>
      </c>
      <c r="N15" s="20">
        <v>10.09</v>
      </c>
      <c r="O15" s="20">
        <v>100</v>
      </c>
      <c r="P15" s="21">
        <v>0.02</v>
      </c>
      <c r="Q15" s="201">
        <v>34.64</v>
      </c>
      <c r="R15" s="20">
        <v>38.47</v>
      </c>
      <c r="S15" s="20">
        <v>16.440000000000001</v>
      </c>
      <c r="T15" s="20">
        <v>0.61</v>
      </c>
      <c r="U15" s="20">
        <v>268.88</v>
      </c>
      <c r="V15" s="20">
        <v>4.0000000000000001E-3</v>
      </c>
      <c r="W15" s="20">
        <v>0</v>
      </c>
      <c r="X15" s="42">
        <v>0.02</v>
      </c>
    </row>
    <row r="16" spans="1:24" s="16" customFormat="1" ht="24.6" customHeight="1" x14ac:dyDescent="0.3">
      <c r="A16" s="79"/>
      <c r="B16" s="681"/>
      <c r="C16" s="92">
        <v>331</v>
      </c>
      <c r="D16" s="355" t="s">
        <v>58</v>
      </c>
      <c r="E16" s="90" t="s">
        <v>96</v>
      </c>
      <c r="F16" s="92">
        <v>110</v>
      </c>
      <c r="G16" s="148"/>
      <c r="H16" s="201">
        <v>17.989999999999998</v>
      </c>
      <c r="I16" s="20">
        <v>14.98</v>
      </c>
      <c r="J16" s="42">
        <v>12.23</v>
      </c>
      <c r="K16" s="200">
        <v>256.89</v>
      </c>
      <c r="L16" s="201">
        <v>0.09</v>
      </c>
      <c r="M16" s="20">
        <v>0.15</v>
      </c>
      <c r="N16" s="20">
        <v>3.74</v>
      </c>
      <c r="O16" s="20">
        <v>40</v>
      </c>
      <c r="P16" s="42">
        <v>0.02</v>
      </c>
      <c r="Q16" s="201">
        <v>32.159999999999997</v>
      </c>
      <c r="R16" s="20">
        <v>166.26</v>
      </c>
      <c r="S16" s="20">
        <v>27.8</v>
      </c>
      <c r="T16" s="20">
        <v>2.14</v>
      </c>
      <c r="U16" s="20">
        <v>357.35</v>
      </c>
      <c r="V16" s="20">
        <v>6.7999999999999996E-3</v>
      </c>
      <c r="W16" s="20">
        <v>1.72E-3</v>
      </c>
      <c r="X16" s="42">
        <v>0.08</v>
      </c>
    </row>
    <row r="17" spans="1:24" s="16" customFormat="1" ht="24.6" customHeight="1" x14ac:dyDescent="0.3">
      <c r="A17" s="79"/>
      <c r="B17" s="681"/>
      <c r="C17" s="92">
        <v>209</v>
      </c>
      <c r="D17" s="143" t="s">
        <v>52</v>
      </c>
      <c r="E17" s="282" t="s">
        <v>142</v>
      </c>
      <c r="F17" s="92">
        <v>150</v>
      </c>
      <c r="G17" s="92"/>
      <c r="H17" s="165">
        <v>5.77</v>
      </c>
      <c r="I17" s="162">
        <v>5.05</v>
      </c>
      <c r="J17" s="163">
        <v>34.26</v>
      </c>
      <c r="K17" s="164">
        <v>194</v>
      </c>
      <c r="L17" s="17">
        <v>0.08</v>
      </c>
      <c r="M17" s="17">
        <v>0.04</v>
      </c>
      <c r="N17" s="15">
        <v>0</v>
      </c>
      <c r="O17" s="15">
        <v>15</v>
      </c>
      <c r="P17" s="18">
        <v>0.09</v>
      </c>
      <c r="Q17" s="175">
        <v>18.02</v>
      </c>
      <c r="R17" s="15">
        <v>131.28</v>
      </c>
      <c r="S17" s="15">
        <v>70.7</v>
      </c>
      <c r="T17" s="15">
        <v>1.1000000000000001</v>
      </c>
      <c r="U17" s="15">
        <v>170.28</v>
      </c>
      <c r="V17" s="15">
        <v>0</v>
      </c>
      <c r="W17" s="15">
        <v>1E-3</v>
      </c>
      <c r="X17" s="37">
        <v>0</v>
      </c>
    </row>
    <row r="18" spans="1:24" s="16" customFormat="1" ht="24.6" customHeight="1" x14ac:dyDescent="0.3">
      <c r="A18" s="79"/>
      <c r="B18" s="681"/>
      <c r="C18" s="106">
        <v>107</v>
      </c>
      <c r="D18" s="431" t="s">
        <v>16</v>
      </c>
      <c r="E18" s="250" t="s">
        <v>78</v>
      </c>
      <c r="F18" s="446">
        <v>200</v>
      </c>
      <c r="G18" s="119"/>
      <c r="H18" s="201">
        <v>1</v>
      </c>
      <c r="I18" s="20">
        <v>0.2</v>
      </c>
      <c r="J18" s="42">
        <v>20.2</v>
      </c>
      <c r="K18" s="200">
        <v>92</v>
      </c>
      <c r="L18" s="201">
        <v>0.02</v>
      </c>
      <c r="M18" s="20">
        <v>0.02</v>
      </c>
      <c r="N18" s="20">
        <v>4</v>
      </c>
      <c r="O18" s="20">
        <v>0</v>
      </c>
      <c r="P18" s="21">
        <v>0</v>
      </c>
      <c r="Q18" s="201">
        <v>14</v>
      </c>
      <c r="R18" s="20">
        <v>14</v>
      </c>
      <c r="S18" s="20">
        <v>8</v>
      </c>
      <c r="T18" s="20">
        <v>2.8</v>
      </c>
      <c r="U18" s="20">
        <v>240</v>
      </c>
      <c r="V18" s="20">
        <v>2E-3</v>
      </c>
      <c r="W18" s="20">
        <v>0</v>
      </c>
      <c r="X18" s="42">
        <v>0</v>
      </c>
    </row>
    <row r="19" spans="1:24" s="16" customFormat="1" ht="24.6" customHeight="1" x14ac:dyDescent="0.3">
      <c r="A19" s="79"/>
      <c r="B19" s="681"/>
      <c r="C19" s="149">
        <v>119</v>
      </c>
      <c r="D19" s="148" t="s">
        <v>13</v>
      </c>
      <c r="E19" s="282" t="s">
        <v>49</v>
      </c>
      <c r="F19" s="92">
        <v>30</v>
      </c>
      <c r="G19" s="109"/>
      <c r="H19" s="19">
        <v>2.2799999999999998</v>
      </c>
      <c r="I19" s="20">
        <v>0.24</v>
      </c>
      <c r="J19" s="21">
        <v>14.76</v>
      </c>
      <c r="K19" s="199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01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2">
        <v>4.3499999999999996</v>
      </c>
    </row>
    <row r="20" spans="1:24" s="16" customFormat="1" ht="24.6" customHeight="1" x14ac:dyDescent="0.3">
      <c r="A20" s="79"/>
      <c r="B20" s="682"/>
      <c r="C20" s="97">
        <v>120</v>
      </c>
      <c r="D20" s="148" t="s">
        <v>14</v>
      </c>
      <c r="E20" s="282" t="s">
        <v>44</v>
      </c>
      <c r="F20" s="92">
        <v>20</v>
      </c>
      <c r="G20" s="109"/>
      <c r="H20" s="19">
        <v>1.32</v>
      </c>
      <c r="I20" s="20">
        <v>0.24</v>
      </c>
      <c r="J20" s="21">
        <v>8.0399999999999991</v>
      </c>
      <c r="K20" s="199">
        <v>39.6</v>
      </c>
      <c r="L20" s="19">
        <v>0.03</v>
      </c>
      <c r="M20" s="20">
        <v>0.02</v>
      </c>
      <c r="N20" s="20">
        <v>0</v>
      </c>
      <c r="O20" s="20">
        <v>0</v>
      </c>
      <c r="P20" s="21">
        <v>0</v>
      </c>
      <c r="Q20" s="201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2">
        <v>0</v>
      </c>
    </row>
    <row r="21" spans="1:24" s="32" customFormat="1" ht="24.6" customHeight="1" x14ac:dyDescent="0.3">
      <c r="A21" s="79"/>
      <c r="B21" s="602"/>
      <c r="C21" s="620"/>
      <c r="D21" s="621"/>
      <c r="E21" s="624" t="s">
        <v>18</v>
      </c>
      <c r="F21" s="625">
        <f t="shared" ref="F21:J21" si="1">SUM(F14:F20)</f>
        <v>810</v>
      </c>
      <c r="G21" s="625"/>
      <c r="H21" s="118">
        <f t="shared" si="1"/>
        <v>30.86</v>
      </c>
      <c r="I21" s="628">
        <f t="shared" si="1"/>
        <v>23.789999999999996</v>
      </c>
      <c r="J21" s="106">
        <f t="shared" si="1"/>
        <v>106.25999999999999</v>
      </c>
      <c r="K21" s="625">
        <f>SUM(K14:K20)</f>
        <v>763.43</v>
      </c>
      <c r="L21" s="118">
        <f t="shared" ref="L21:X21" si="2">SUM(L14:L20)</f>
        <v>0.35000000000000009</v>
      </c>
      <c r="M21" s="628">
        <f t="shared" si="2"/>
        <v>0.32</v>
      </c>
      <c r="N21" s="628">
        <f t="shared" si="2"/>
        <v>27.83</v>
      </c>
      <c r="O21" s="628">
        <f t="shared" si="2"/>
        <v>175</v>
      </c>
      <c r="P21" s="106">
        <f t="shared" si="2"/>
        <v>0.13</v>
      </c>
      <c r="Q21" s="118">
        <f t="shared" si="2"/>
        <v>130.62</v>
      </c>
      <c r="R21" s="628">
        <f t="shared" si="2"/>
        <v>419.51</v>
      </c>
      <c r="S21" s="628">
        <f t="shared" si="2"/>
        <v>145.54</v>
      </c>
      <c r="T21" s="628">
        <f t="shared" si="2"/>
        <v>8.26</v>
      </c>
      <c r="U21" s="628">
        <f t="shared" si="2"/>
        <v>1325.41</v>
      </c>
      <c r="V21" s="628">
        <f t="shared" si="2"/>
        <v>1.8800000000000004E-2</v>
      </c>
      <c r="W21" s="628">
        <f t="shared" si="2"/>
        <v>5.8199999999999997E-3</v>
      </c>
      <c r="X21" s="106">
        <f t="shared" si="2"/>
        <v>4.4499999999999993</v>
      </c>
    </row>
    <row r="22" spans="1:24" s="32" customFormat="1" ht="24.6" customHeight="1" thickBot="1" x14ac:dyDescent="0.35">
      <c r="A22" s="189"/>
      <c r="B22" s="683"/>
      <c r="C22" s="654"/>
      <c r="D22" s="421"/>
      <c r="E22" s="684" t="s">
        <v>143</v>
      </c>
      <c r="F22" s="685"/>
      <c r="G22" s="685"/>
      <c r="H22" s="638"/>
      <c r="I22" s="360"/>
      <c r="J22" s="363"/>
      <c r="K22" s="637">
        <f>K21/23.5</f>
        <v>32.486382978723405</v>
      </c>
      <c r="L22" s="638"/>
      <c r="M22" s="360"/>
      <c r="N22" s="360"/>
      <c r="O22" s="360"/>
      <c r="P22" s="363"/>
      <c r="Q22" s="359"/>
      <c r="R22" s="360"/>
      <c r="S22" s="360"/>
      <c r="T22" s="360"/>
      <c r="U22" s="360"/>
      <c r="V22" s="360"/>
      <c r="W22" s="360"/>
      <c r="X22" s="361"/>
    </row>
    <row r="23" spans="1:24" x14ac:dyDescent="0.3">
      <c r="A23" s="2"/>
      <c r="B23" s="4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6" spans="1:24" x14ac:dyDescent="0.3">
      <c r="D26" s="11"/>
      <c r="E26" s="11"/>
      <c r="F26" s="11"/>
      <c r="G26" s="11"/>
      <c r="H26" s="11"/>
      <c r="I26" s="11"/>
      <c r="J26" s="11"/>
    </row>
    <row r="27" spans="1:24" x14ac:dyDescent="0.3">
      <c r="D27" s="11"/>
      <c r="E27" s="11"/>
      <c r="F27" s="11"/>
      <c r="G27" s="11"/>
      <c r="H27" s="11"/>
      <c r="I27" s="11"/>
      <c r="J27" s="11"/>
    </row>
    <row r="28" spans="1:24" x14ac:dyDescent="0.3">
      <c r="D28" s="11"/>
      <c r="E28" s="11"/>
      <c r="F28" s="11"/>
      <c r="G28" s="11"/>
      <c r="H28" s="11"/>
      <c r="I28" s="11"/>
      <c r="J28" s="11"/>
    </row>
    <row r="29" spans="1:24" x14ac:dyDescent="0.3">
      <c r="D29" s="11"/>
      <c r="E29" s="11"/>
      <c r="F29" s="11"/>
      <c r="G29" s="11"/>
      <c r="H29" s="11"/>
      <c r="I29" s="11"/>
      <c r="J29" s="11"/>
    </row>
    <row r="30" spans="1:24" x14ac:dyDescent="0.3">
      <c r="D30" s="11"/>
      <c r="E30" s="11"/>
      <c r="F30" s="11"/>
      <c r="G30" s="11"/>
      <c r="H30" s="11"/>
      <c r="I30" s="11"/>
      <c r="J30" s="11"/>
    </row>
    <row r="31" spans="1:24" x14ac:dyDescent="0.3">
      <c r="D31" s="11"/>
      <c r="E31" s="11"/>
      <c r="F31" s="11"/>
      <c r="G31" s="11"/>
      <c r="H31" s="11"/>
      <c r="I31" s="11"/>
      <c r="J31" s="11"/>
    </row>
  </sheetData>
  <mergeCells count="2">
    <mergeCell ref="L4:P4"/>
    <mergeCell ref="Q4:X4"/>
  </mergeCells>
  <pageMargins left="0.7" right="0.7" top="0.75" bottom="0.75" header="0.3" footer="0.3"/>
  <pageSetup paperSize="9" scale="3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70" zoomScaleNormal="70" workbookViewId="0">
      <selection activeCell="A18" sqref="A18:XFD18"/>
    </sheetView>
  </sheetViews>
  <sheetFormatPr defaultRowHeight="14.4" x14ac:dyDescent="0.3"/>
  <cols>
    <col min="1" max="2" width="19.6640625" customWidth="1"/>
    <col min="3" max="3" width="16.109375" style="5" customWidth="1"/>
    <col min="4" max="4" width="22.3320312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4" bestFit="1" customWidth="1"/>
    <col min="11" max="11" width="20.6640625" customWidth="1"/>
    <col min="12" max="12" width="11.33203125" customWidth="1"/>
    <col min="22" max="23" width="11.109375" bestFit="1" customWidth="1"/>
  </cols>
  <sheetData>
    <row r="2" spans="1:24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83">
        <v>18</v>
      </c>
      <c r="H2" s="6"/>
      <c r="K2" s="8"/>
      <c r="L2" s="7"/>
      <c r="M2" s="1"/>
      <c r="N2" s="2"/>
    </row>
    <row r="3" spans="1:24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99"/>
      <c r="B4" s="99"/>
      <c r="C4" s="468" t="s">
        <v>37</v>
      </c>
      <c r="D4" s="438"/>
      <c r="E4" s="411"/>
      <c r="F4" s="380"/>
      <c r="G4" s="382"/>
      <c r="H4" s="400" t="s">
        <v>20</v>
      </c>
      <c r="I4" s="401"/>
      <c r="J4" s="402"/>
      <c r="K4" s="401" t="s">
        <v>21</v>
      </c>
      <c r="L4" s="721" t="s">
        <v>22</v>
      </c>
      <c r="M4" s="722"/>
      <c r="N4" s="732"/>
      <c r="O4" s="732"/>
      <c r="P4" s="733"/>
      <c r="Q4" s="721" t="s">
        <v>23</v>
      </c>
      <c r="R4" s="722"/>
      <c r="S4" s="722"/>
      <c r="T4" s="722"/>
      <c r="U4" s="722"/>
      <c r="V4" s="722"/>
      <c r="W4" s="722"/>
      <c r="X4" s="723"/>
    </row>
    <row r="5" spans="1:24" s="16" customFormat="1" ht="47.4" thickBot="1" x14ac:dyDescent="0.35">
      <c r="A5" s="100" t="s">
        <v>0</v>
      </c>
      <c r="B5" s="322"/>
      <c r="C5" s="76" t="s">
        <v>38</v>
      </c>
      <c r="D5" s="506" t="s">
        <v>39</v>
      </c>
      <c r="E5" s="76" t="s">
        <v>36</v>
      </c>
      <c r="F5" s="72" t="s">
        <v>24</v>
      </c>
      <c r="G5" s="76" t="s">
        <v>35</v>
      </c>
      <c r="H5" s="466" t="s">
        <v>25</v>
      </c>
      <c r="I5" s="311" t="s">
        <v>26</v>
      </c>
      <c r="J5" s="467" t="s">
        <v>27</v>
      </c>
      <c r="K5" s="452" t="s">
        <v>28</v>
      </c>
      <c r="L5" s="246" t="s">
        <v>29</v>
      </c>
      <c r="M5" s="246" t="s">
        <v>67</v>
      </c>
      <c r="N5" s="246" t="s">
        <v>30</v>
      </c>
      <c r="O5" s="310" t="s">
        <v>68</v>
      </c>
      <c r="P5" s="246" t="s">
        <v>69</v>
      </c>
      <c r="Q5" s="246" t="s">
        <v>31</v>
      </c>
      <c r="R5" s="246" t="s">
        <v>32</v>
      </c>
      <c r="S5" s="246" t="s">
        <v>33</v>
      </c>
      <c r="T5" s="246" t="s">
        <v>34</v>
      </c>
      <c r="U5" s="246" t="s">
        <v>70</v>
      </c>
      <c r="V5" s="246" t="s">
        <v>71</v>
      </c>
      <c r="W5" s="246" t="s">
        <v>72</v>
      </c>
      <c r="X5" s="311" t="s">
        <v>73</v>
      </c>
    </row>
    <row r="6" spans="1:24" s="16" customFormat="1" ht="37.5" customHeight="1" x14ac:dyDescent="0.3">
      <c r="A6" s="77" t="s">
        <v>5</v>
      </c>
      <c r="B6" s="96"/>
      <c r="C6" s="356">
        <v>28</v>
      </c>
      <c r="D6" s="283" t="s">
        <v>17</v>
      </c>
      <c r="E6" s="283" t="s">
        <v>80</v>
      </c>
      <c r="F6" s="275">
        <v>60</v>
      </c>
      <c r="G6" s="607"/>
      <c r="H6" s="231">
        <v>0.48</v>
      </c>
      <c r="I6" s="45">
        <v>0.6</v>
      </c>
      <c r="J6" s="46">
        <v>1.56</v>
      </c>
      <c r="K6" s="378">
        <v>8.4</v>
      </c>
      <c r="L6" s="231">
        <v>0.02</v>
      </c>
      <c r="M6" s="45">
        <v>0.02</v>
      </c>
      <c r="N6" s="45">
        <v>6</v>
      </c>
      <c r="O6" s="45">
        <v>10</v>
      </c>
      <c r="P6" s="270">
        <v>0</v>
      </c>
      <c r="Q6" s="231">
        <v>13.8</v>
      </c>
      <c r="R6" s="45">
        <v>25.2</v>
      </c>
      <c r="S6" s="45">
        <v>8.4</v>
      </c>
      <c r="T6" s="45">
        <v>0.36</v>
      </c>
      <c r="U6" s="45">
        <v>117.6</v>
      </c>
      <c r="V6" s="45">
        <v>0</v>
      </c>
      <c r="W6" s="45">
        <v>0</v>
      </c>
      <c r="X6" s="46">
        <v>0</v>
      </c>
    </row>
    <row r="7" spans="1:24" s="16" customFormat="1" ht="37.5" customHeight="1" x14ac:dyDescent="0.3">
      <c r="A7" s="101"/>
      <c r="B7" s="117"/>
      <c r="C7" s="333" t="s">
        <v>110</v>
      </c>
      <c r="D7" s="109" t="s">
        <v>9</v>
      </c>
      <c r="E7" s="250" t="s">
        <v>121</v>
      </c>
      <c r="F7" s="284">
        <v>90</v>
      </c>
      <c r="G7" s="119"/>
      <c r="H7" s="178">
        <v>13.11</v>
      </c>
      <c r="I7" s="54">
        <v>16.09</v>
      </c>
      <c r="J7" s="146">
        <v>3.64</v>
      </c>
      <c r="K7" s="263">
        <v>216.03</v>
      </c>
      <c r="L7" s="178">
        <v>0.32</v>
      </c>
      <c r="M7" s="54">
        <v>0.1</v>
      </c>
      <c r="N7" s="54">
        <v>1.43</v>
      </c>
      <c r="O7" s="54">
        <v>0</v>
      </c>
      <c r="P7" s="55">
        <v>0</v>
      </c>
      <c r="Q7" s="178">
        <v>16.98</v>
      </c>
      <c r="R7" s="54">
        <v>134.25</v>
      </c>
      <c r="S7" s="54">
        <v>22.43</v>
      </c>
      <c r="T7" s="54">
        <v>1.56</v>
      </c>
      <c r="U7" s="54">
        <v>225.3</v>
      </c>
      <c r="V7" s="54">
        <v>6.0000000000000001E-3</v>
      </c>
      <c r="W7" s="54">
        <v>4.0000000000000002E-4</v>
      </c>
      <c r="X7" s="146">
        <v>0.06</v>
      </c>
    </row>
    <row r="8" spans="1:24" s="16" customFormat="1" ht="34.5" customHeight="1" x14ac:dyDescent="0.3">
      <c r="A8" s="101"/>
      <c r="B8" s="117"/>
      <c r="C8" s="92">
        <v>253</v>
      </c>
      <c r="D8" s="428" t="s">
        <v>52</v>
      </c>
      <c r="E8" s="250" t="s">
        <v>66</v>
      </c>
      <c r="F8" s="406">
        <v>150</v>
      </c>
      <c r="G8" s="119"/>
      <c r="H8" s="178">
        <v>4.3</v>
      </c>
      <c r="I8" s="54">
        <v>4.24</v>
      </c>
      <c r="J8" s="146">
        <v>18.77</v>
      </c>
      <c r="K8" s="263">
        <v>129.54</v>
      </c>
      <c r="L8" s="178">
        <v>0.11</v>
      </c>
      <c r="M8" s="54">
        <v>0.06</v>
      </c>
      <c r="N8" s="54">
        <v>0</v>
      </c>
      <c r="O8" s="54">
        <v>10</v>
      </c>
      <c r="P8" s="146">
        <v>0.06</v>
      </c>
      <c r="Q8" s="147">
        <v>8.69</v>
      </c>
      <c r="R8" s="54">
        <v>94.9</v>
      </c>
      <c r="S8" s="54">
        <v>62.72</v>
      </c>
      <c r="T8" s="54">
        <v>2.12</v>
      </c>
      <c r="U8" s="54">
        <v>114.82</v>
      </c>
      <c r="V8" s="54">
        <v>1E-3</v>
      </c>
      <c r="W8" s="54">
        <v>1E-3</v>
      </c>
      <c r="X8" s="146">
        <v>0.01</v>
      </c>
    </row>
    <row r="9" spans="1:24" s="16" customFormat="1" ht="37.5" customHeight="1" x14ac:dyDescent="0.3">
      <c r="A9" s="101"/>
      <c r="B9" s="92"/>
      <c r="C9" s="105">
        <v>107</v>
      </c>
      <c r="D9" s="127" t="s">
        <v>16</v>
      </c>
      <c r="E9" s="250" t="s">
        <v>78</v>
      </c>
      <c r="F9" s="420">
        <v>200</v>
      </c>
      <c r="G9" s="120"/>
      <c r="H9" s="175">
        <v>1</v>
      </c>
      <c r="I9" s="15">
        <v>0.2</v>
      </c>
      <c r="J9" s="37">
        <v>20.2</v>
      </c>
      <c r="K9" s="183">
        <v>92</v>
      </c>
      <c r="L9" s="175">
        <v>0.02</v>
      </c>
      <c r="M9" s="15">
        <v>0.02</v>
      </c>
      <c r="N9" s="15">
        <v>4</v>
      </c>
      <c r="O9" s="15">
        <v>0</v>
      </c>
      <c r="P9" s="18">
        <v>0</v>
      </c>
      <c r="Q9" s="175">
        <v>14</v>
      </c>
      <c r="R9" s="15">
        <v>14</v>
      </c>
      <c r="S9" s="15">
        <v>8</v>
      </c>
      <c r="T9" s="15">
        <v>2.8</v>
      </c>
      <c r="U9" s="15">
        <v>240</v>
      </c>
      <c r="V9" s="15">
        <v>2E-3</v>
      </c>
      <c r="W9" s="15">
        <v>0</v>
      </c>
      <c r="X9" s="37">
        <v>0</v>
      </c>
    </row>
    <row r="10" spans="1:24" s="16" customFormat="1" ht="37.5" customHeight="1" x14ac:dyDescent="0.3">
      <c r="A10" s="101"/>
      <c r="B10" s="92"/>
      <c r="C10" s="335">
        <v>119</v>
      </c>
      <c r="D10" s="355" t="s">
        <v>13</v>
      </c>
      <c r="E10" s="109" t="s">
        <v>49</v>
      </c>
      <c r="F10" s="333">
        <v>20</v>
      </c>
      <c r="G10" s="212"/>
      <c r="H10" s="201">
        <v>1.52</v>
      </c>
      <c r="I10" s="20">
        <v>0.16</v>
      </c>
      <c r="J10" s="370">
        <v>9.84</v>
      </c>
      <c r="K10" s="200">
        <v>47</v>
      </c>
      <c r="L10" s="201">
        <v>0.02</v>
      </c>
      <c r="M10" s="20">
        <v>0.01</v>
      </c>
      <c r="N10" s="20">
        <v>0</v>
      </c>
      <c r="O10" s="20">
        <v>0</v>
      </c>
      <c r="P10" s="21">
        <v>0</v>
      </c>
      <c r="Q10" s="201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376">
        <v>2.9</v>
      </c>
    </row>
    <row r="11" spans="1:24" s="16" customFormat="1" ht="37.5" customHeight="1" x14ac:dyDescent="0.3">
      <c r="A11" s="101"/>
      <c r="B11" s="92"/>
      <c r="C11" s="333">
        <v>120</v>
      </c>
      <c r="D11" s="109" t="s">
        <v>14</v>
      </c>
      <c r="E11" s="148" t="s">
        <v>44</v>
      </c>
      <c r="F11" s="119">
        <v>20</v>
      </c>
      <c r="G11" s="456"/>
      <c r="H11" s="201">
        <v>1.32</v>
      </c>
      <c r="I11" s="20">
        <v>0.24</v>
      </c>
      <c r="J11" s="42">
        <v>8.0399999999999991</v>
      </c>
      <c r="K11" s="285">
        <v>39.6</v>
      </c>
      <c r="L11" s="201">
        <v>0.03</v>
      </c>
      <c r="M11" s="20">
        <v>0.02</v>
      </c>
      <c r="N11" s="20">
        <v>0</v>
      </c>
      <c r="O11" s="20">
        <v>0</v>
      </c>
      <c r="P11" s="21">
        <v>0</v>
      </c>
      <c r="Q11" s="201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2">
        <v>0</v>
      </c>
    </row>
    <row r="12" spans="1:24" s="16" customFormat="1" ht="37.5" customHeight="1" x14ac:dyDescent="0.3">
      <c r="A12" s="101"/>
      <c r="B12" s="92"/>
      <c r="C12" s="512"/>
      <c r="D12" s="457"/>
      <c r="E12" s="216" t="s">
        <v>18</v>
      </c>
      <c r="F12" s="197">
        <f>SUM(F6:F11)</f>
        <v>540</v>
      </c>
      <c r="G12" s="119"/>
      <c r="H12" s="119">
        <f t="shared" ref="H12:X12" si="0">SUM(H6:H11)</f>
        <v>21.73</v>
      </c>
      <c r="I12" s="30">
        <f t="shared" si="0"/>
        <v>21.529999999999998</v>
      </c>
      <c r="J12" s="74">
        <f t="shared" si="0"/>
        <v>62.050000000000004</v>
      </c>
      <c r="K12" s="197">
        <f t="shared" si="0"/>
        <v>532.57000000000005</v>
      </c>
      <c r="L12" s="119">
        <f t="shared" si="0"/>
        <v>0.52</v>
      </c>
      <c r="M12" s="30">
        <f t="shared" si="0"/>
        <v>0.22999999999999998</v>
      </c>
      <c r="N12" s="30">
        <f t="shared" si="0"/>
        <v>11.43</v>
      </c>
      <c r="O12" s="30">
        <f t="shared" si="0"/>
        <v>20</v>
      </c>
      <c r="P12" s="74">
        <f t="shared" si="0"/>
        <v>0.06</v>
      </c>
      <c r="Q12" s="119">
        <f t="shared" si="0"/>
        <v>63.269999999999996</v>
      </c>
      <c r="R12" s="30">
        <f t="shared" si="0"/>
        <v>311.35000000000002</v>
      </c>
      <c r="S12" s="30">
        <f t="shared" si="0"/>
        <v>113.75</v>
      </c>
      <c r="T12" s="30">
        <f t="shared" si="0"/>
        <v>7.84</v>
      </c>
      <c r="U12" s="30">
        <f t="shared" si="0"/>
        <v>763.32</v>
      </c>
      <c r="V12" s="30">
        <f t="shared" si="0"/>
        <v>1.1000000000000003E-2</v>
      </c>
      <c r="W12" s="30">
        <f t="shared" si="0"/>
        <v>3.4000000000000002E-3</v>
      </c>
      <c r="X12" s="333">
        <f t="shared" si="0"/>
        <v>2.9699999999999998</v>
      </c>
    </row>
    <row r="13" spans="1:24" s="16" customFormat="1" ht="37.5" customHeight="1" thickBot="1" x14ac:dyDescent="0.35">
      <c r="A13" s="101"/>
      <c r="B13" s="686"/>
      <c r="C13" s="512"/>
      <c r="D13" s="303"/>
      <c r="E13" s="234" t="s">
        <v>19</v>
      </c>
      <c r="F13" s="121"/>
      <c r="G13" s="121"/>
      <c r="H13" s="191"/>
      <c r="I13" s="192"/>
      <c r="J13" s="306"/>
      <c r="K13" s="575">
        <f>K12/23.5</f>
        <v>22.662553191489362</v>
      </c>
      <c r="L13" s="191"/>
      <c r="M13" s="192"/>
      <c r="N13" s="192"/>
      <c r="O13" s="192"/>
      <c r="P13" s="558"/>
      <c r="Q13" s="177"/>
      <c r="R13" s="110"/>
      <c r="S13" s="110"/>
      <c r="T13" s="110"/>
      <c r="U13" s="110"/>
      <c r="V13" s="110"/>
      <c r="W13" s="110"/>
      <c r="X13" s="111"/>
    </row>
    <row r="14" spans="1:24" s="16" customFormat="1" ht="37.5" customHeight="1" x14ac:dyDescent="0.3">
      <c r="A14" s="334" t="s">
        <v>6</v>
      </c>
      <c r="B14" s="112"/>
      <c r="C14" s="112">
        <v>4</v>
      </c>
      <c r="D14" s="408" t="s">
        <v>7</v>
      </c>
      <c r="E14" s="458" t="s">
        <v>144</v>
      </c>
      <c r="F14" s="112">
        <v>60</v>
      </c>
      <c r="G14" s="607"/>
      <c r="H14" s="231">
        <v>0.56999999999999995</v>
      </c>
      <c r="I14" s="45">
        <v>5.3360000000000003</v>
      </c>
      <c r="J14" s="46">
        <v>1.83</v>
      </c>
      <c r="K14" s="276">
        <v>55.98</v>
      </c>
      <c r="L14" s="231">
        <v>2.4E-2</v>
      </c>
      <c r="M14" s="45">
        <v>2.4E-2</v>
      </c>
      <c r="N14" s="45">
        <v>11.95</v>
      </c>
      <c r="O14" s="45">
        <v>54</v>
      </c>
      <c r="P14" s="46">
        <v>0</v>
      </c>
      <c r="Q14" s="232">
        <v>16.32</v>
      </c>
      <c r="R14" s="45">
        <v>20.93</v>
      </c>
      <c r="S14" s="45">
        <v>10.97</v>
      </c>
      <c r="T14" s="45">
        <v>0.45</v>
      </c>
      <c r="U14" s="45">
        <v>139.61000000000001</v>
      </c>
      <c r="V14" s="45">
        <v>0</v>
      </c>
      <c r="W14" s="45">
        <v>0</v>
      </c>
      <c r="X14" s="46">
        <v>6.0000000000000001E-3</v>
      </c>
    </row>
    <row r="15" spans="1:24" s="16" customFormat="1" ht="37.5" customHeight="1" x14ac:dyDescent="0.3">
      <c r="A15" s="101"/>
      <c r="B15" s="92"/>
      <c r="C15" s="92">
        <v>36</v>
      </c>
      <c r="D15" s="148" t="s">
        <v>8</v>
      </c>
      <c r="E15" s="250" t="s">
        <v>151</v>
      </c>
      <c r="F15" s="166">
        <v>200</v>
      </c>
      <c r="G15" s="74"/>
      <c r="H15" s="178">
        <v>4.9800000000000004</v>
      </c>
      <c r="I15" s="54">
        <v>6.07</v>
      </c>
      <c r="J15" s="146">
        <v>12.72</v>
      </c>
      <c r="K15" s="263">
        <v>125.51</v>
      </c>
      <c r="L15" s="178">
        <v>7.0000000000000007E-2</v>
      </c>
      <c r="M15" s="54">
        <v>0.08</v>
      </c>
      <c r="N15" s="54">
        <v>5.45</v>
      </c>
      <c r="O15" s="54">
        <v>100</v>
      </c>
      <c r="P15" s="55">
        <v>0.56000000000000005</v>
      </c>
      <c r="Q15" s="178">
        <v>15.47</v>
      </c>
      <c r="R15" s="54">
        <v>82.47</v>
      </c>
      <c r="S15" s="54">
        <v>21.33</v>
      </c>
      <c r="T15" s="54">
        <v>0.77</v>
      </c>
      <c r="U15" s="54">
        <v>361.18</v>
      </c>
      <c r="V15" s="54">
        <v>1.2E-2</v>
      </c>
      <c r="W15" s="54">
        <v>0</v>
      </c>
      <c r="X15" s="146">
        <v>0.1</v>
      </c>
    </row>
    <row r="16" spans="1:24" s="16" customFormat="1" ht="37.5" customHeight="1" x14ac:dyDescent="0.3">
      <c r="A16" s="101"/>
      <c r="B16" s="92"/>
      <c r="C16" s="92" t="s">
        <v>137</v>
      </c>
      <c r="D16" s="90" t="s">
        <v>9</v>
      </c>
      <c r="E16" s="126" t="s">
        <v>138</v>
      </c>
      <c r="F16" s="166">
        <v>90</v>
      </c>
      <c r="G16" s="74"/>
      <c r="H16" s="264">
        <v>15.06</v>
      </c>
      <c r="I16" s="66">
        <v>12.44</v>
      </c>
      <c r="J16" s="71">
        <v>14.05</v>
      </c>
      <c r="K16" s="300">
        <v>226.97</v>
      </c>
      <c r="L16" s="178">
        <v>0.08</v>
      </c>
      <c r="M16" s="54">
        <v>0.12</v>
      </c>
      <c r="N16" s="54">
        <v>1.3</v>
      </c>
      <c r="O16" s="54">
        <v>20</v>
      </c>
      <c r="P16" s="146">
        <v>0.01</v>
      </c>
      <c r="Q16" s="178">
        <v>34.9</v>
      </c>
      <c r="R16" s="54">
        <v>143.4</v>
      </c>
      <c r="S16" s="54">
        <v>19.7</v>
      </c>
      <c r="T16" s="54">
        <v>1.25</v>
      </c>
      <c r="U16" s="54">
        <v>201.89</v>
      </c>
      <c r="V16" s="54">
        <v>2E-3</v>
      </c>
      <c r="W16" s="54">
        <v>2E-3</v>
      </c>
      <c r="X16" s="146">
        <v>0.01</v>
      </c>
    </row>
    <row r="17" spans="1:24" s="16" customFormat="1" ht="37.5" customHeight="1" x14ac:dyDescent="0.3">
      <c r="A17" s="78"/>
      <c r="B17" s="84"/>
      <c r="C17" s="333">
        <v>65</v>
      </c>
      <c r="D17" s="109" t="s">
        <v>52</v>
      </c>
      <c r="E17" s="109" t="s">
        <v>48</v>
      </c>
      <c r="F17" s="92">
        <v>150</v>
      </c>
      <c r="G17" s="74"/>
      <c r="H17" s="178">
        <v>6.76</v>
      </c>
      <c r="I17" s="54">
        <v>3.93</v>
      </c>
      <c r="J17" s="55">
        <v>41.29</v>
      </c>
      <c r="K17" s="149">
        <v>227.48</v>
      </c>
      <c r="L17" s="178">
        <v>0.08</v>
      </c>
      <c r="M17" s="147">
        <v>0.03</v>
      </c>
      <c r="N17" s="54">
        <v>0</v>
      </c>
      <c r="O17" s="54">
        <v>10</v>
      </c>
      <c r="P17" s="146">
        <v>0.06</v>
      </c>
      <c r="Q17" s="147">
        <v>13.54</v>
      </c>
      <c r="R17" s="54">
        <v>50.83</v>
      </c>
      <c r="S17" s="54">
        <v>9.14</v>
      </c>
      <c r="T17" s="54">
        <v>0.93</v>
      </c>
      <c r="U17" s="54">
        <v>72.5</v>
      </c>
      <c r="V17" s="54">
        <v>1E-3</v>
      </c>
      <c r="W17" s="54">
        <v>0</v>
      </c>
      <c r="X17" s="42">
        <v>0.01</v>
      </c>
    </row>
    <row r="18" spans="1:24" s="16" customFormat="1" ht="33.75" customHeight="1" x14ac:dyDescent="0.3">
      <c r="A18" s="79"/>
      <c r="B18" s="93"/>
      <c r="C18" s="149">
        <v>104</v>
      </c>
      <c r="D18" s="127" t="s">
        <v>16</v>
      </c>
      <c r="E18" s="568" t="s">
        <v>84</v>
      </c>
      <c r="F18" s="91">
        <v>200</v>
      </c>
      <c r="G18" s="441"/>
      <c r="H18" s="175">
        <v>0</v>
      </c>
      <c r="I18" s="15">
        <v>0</v>
      </c>
      <c r="J18" s="37">
        <v>14.4</v>
      </c>
      <c r="K18" s="132">
        <v>58.4</v>
      </c>
      <c r="L18" s="201">
        <v>0.09</v>
      </c>
      <c r="M18" s="20">
        <v>0.1</v>
      </c>
      <c r="N18" s="20">
        <v>2.94</v>
      </c>
      <c r="O18" s="20">
        <v>80</v>
      </c>
      <c r="P18" s="42">
        <v>0.96</v>
      </c>
      <c r="Q18" s="19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42">
        <v>0</v>
      </c>
    </row>
    <row r="19" spans="1:24" s="16" customFormat="1" ht="37.5" customHeight="1" x14ac:dyDescent="0.3">
      <c r="A19" s="78"/>
      <c r="B19" s="149"/>
      <c r="C19" s="263">
        <v>119</v>
      </c>
      <c r="D19" s="109" t="s">
        <v>13</v>
      </c>
      <c r="E19" s="148" t="s">
        <v>49</v>
      </c>
      <c r="F19" s="166">
        <v>20</v>
      </c>
      <c r="G19" s="119"/>
      <c r="H19" s="201">
        <v>1.52</v>
      </c>
      <c r="I19" s="20">
        <v>0.16</v>
      </c>
      <c r="J19" s="42">
        <v>9.84</v>
      </c>
      <c r="K19" s="134">
        <v>47</v>
      </c>
      <c r="L19" s="201">
        <v>0.02</v>
      </c>
      <c r="M19" s="20">
        <v>0.01</v>
      </c>
      <c r="N19" s="20">
        <v>0</v>
      </c>
      <c r="O19" s="20">
        <v>0</v>
      </c>
      <c r="P19" s="42">
        <v>0</v>
      </c>
      <c r="Q19" s="19">
        <v>4</v>
      </c>
      <c r="R19" s="20">
        <v>13</v>
      </c>
      <c r="S19" s="20">
        <v>2.8</v>
      </c>
      <c r="T19" s="20">
        <v>0.22</v>
      </c>
      <c r="U19" s="20">
        <v>18.600000000000001</v>
      </c>
      <c r="V19" s="20">
        <v>1E-3</v>
      </c>
      <c r="W19" s="20">
        <v>1E-3</v>
      </c>
      <c r="X19" s="42">
        <v>2.9</v>
      </c>
    </row>
    <row r="20" spans="1:24" s="16" customFormat="1" ht="37.5" customHeight="1" x14ac:dyDescent="0.3">
      <c r="A20" s="78"/>
      <c r="B20" s="149"/>
      <c r="C20" s="74">
        <v>120</v>
      </c>
      <c r="D20" s="109" t="s">
        <v>14</v>
      </c>
      <c r="E20" s="148" t="s">
        <v>44</v>
      </c>
      <c r="F20" s="92">
        <v>20</v>
      </c>
      <c r="G20" s="119"/>
      <c r="H20" s="201">
        <v>1.32</v>
      </c>
      <c r="I20" s="20">
        <v>0.24</v>
      </c>
      <c r="J20" s="42">
        <v>8.0399999999999991</v>
      </c>
      <c r="K20" s="199">
        <v>39.6</v>
      </c>
      <c r="L20" s="201">
        <v>0.03</v>
      </c>
      <c r="M20" s="20">
        <v>0.02</v>
      </c>
      <c r="N20" s="20">
        <v>0</v>
      </c>
      <c r="O20" s="20">
        <v>0</v>
      </c>
      <c r="P20" s="42">
        <v>0</v>
      </c>
      <c r="Q20" s="19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2">
        <v>0</v>
      </c>
    </row>
    <row r="21" spans="1:24" s="16" customFormat="1" ht="37.5" customHeight="1" x14ac:dyDescent="0.3">
      <c r="A21" s="78"/>
      <c r="B21" s="84"/>
      <c r="C21" s="186"/>
      <c r="D21" s="271"/>
      <c r="E21" s="128" t="s">
        <v>18</v>
      </c>
      <c r="F21" s="196">
        <f>SUM(F14:F20)</f>
        <v>740</v>
      </c>
      <c r="G21" s="119"/>
      <c r="H21" s="140">
        <f t="shared" ref="H21:X21" si="1">SUM(H14:H20)</f>
        <v>30.209999999999997</v>
      </c>
      <c r="I21" s="30">
        <f t="shared" si="1"/>
        <v>28.175999999999998</v>
      </c>
      <c r="J21" s="48">
        <f t="shared" si="1"/>
        <v>102.17000000000002</v>
      </c>
      <c r="K21" s="274">
        <f>SUM(K14:K20)</f>
        <v>780.94</v>
      </c>
      <c r="L21" s="140">
        <f t="shared" si="1"/>
        <v>0.39400000000000002</v>
      </c>
      <c r="M21" s="30">
        <f t="shared" si="1"/>
        <v>0.38400000000000001</v>
      </c>
      <c r="N21" s="30">
        <f t="shared" si="1"/>
        <v>21.64</v>
      </c>
      <c r="O21" s="30">
        <f t="shared" si="1"/>
        <v>264</v>
      </c>
      <c r="P21" s="48">
        <f t="shared" si="1"/>
        <v>1.59</v>
      </c>
      <c r="Q21" s="31">
        <f t="shared" si="1"/>
        <v>90.029999999999987</v>
      </c>
      <c r="R21" s="30">
        <f t="shared" si="1"/>
        <v>340.63</v>
      </c>
      <c r="S21" s="30">
        <f t="shared" si="1"/>
        <v>73.34</v>
      </c>
      <c r="T21" s="30">
        <f t="shared" si="1"/>
        <v>4.4000000000000004</v>
      </c>
      <c r="U21" s="30">
        <f t="shared" si="1"/>
        <v>840.78000000000009</v>
      </c>
      <c r="V21" s="30">
        <f t="shared" si="1"/>
        <v>1.7000000000000001E-2</v>
      </c>
      <c r="W21" s="30">
        <f t="shared" si="1"/>
        <v>4.0000000000000001E-3</v>
      </c>
      <c r="X21" s="48">
        <f t="shared" si="1"/>
        <v>3.0259999999999998</v>
      </c>
    </row>
    <row r="22" spans="1:24" ht="27.75" customHeight="1" thickBot="1" x14ac:dyDescent="0.35">
      <c r="A22" s="104"/>
      <c r="B22" s="85"/>
      <c r="C22" s="138"/>
      <c r="D22" s="180"/>
      <c r="E22" s="129" t="s">
        <v>19</v>
      </c>
      <c r="F22" s="253"/>
      <c r="G22" s="138"/>
      <c r="H22" s="142"/>
      <c r="I22" s="47"/>
      <c r="J22" s="82"/>
      <c r="K22" s="137">
        <f>K21/23.5</f>
        <v>33.231489361702131</v>
      </c>
      <c r="L22" s="142"/>
      <c r="M22" s="113"/>
      <c r="N22" s="47"/>
      <c r="O22" s="47"/>
      <c r="P22" s="82"/>
      <c r="Q22" s="113"/>
      <c r="R22" s="47"/>
      <c r="S22" s="47"/>
      <c r="T22" s="47"/>
      <c r="U22" s="47"/>
      <c r="V22" s="47"/>
      <c r="W22" s="47"/>
      <c r="X22" s="82"/>
    </row>
    <row r="23" spans="1:24" x14ac:dyDescent="0.3">
      <c r="A23" s="2"/>
      <c r="B23" s="4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5" spans="1:24" x14ac:dyDescent="0.3">
      <c r="D25" s="11"/>
      <c r="E25" s="11"/>
      <c r="F25" s="11"/>
      <c r="G25" s="11"/>
      <c r="H25" s="11"/>
      <c r="I25" s="11"/>
      <c r="J25" s="11"/>
    </row>
    <row r="26" spans="1:24" x14ac:dyDescent="0.3">
      <c r="D26" s="11"/>
      <c r="E26" s="11"/>
      <c r="F26" s="11"/>
      <c r="G26" s="11"/>
      <c r="H26" s="11"/>
      <c r="I26" s="11"/>
      <c r="J26" s="11"/>
    </row>
    <row r="27" spans="1:24" x14ac:dyDescent="0.3">
      <c r="D27" s="11"/>
      <c r="E27" s="11"/>
      <c r="F27" s="11"/>
      <c r="G27" s="11"/>
      <c r="H27" s="11"/>
      <c r="I27" s="11"/>
      <c r="J27" s="11"/>
    </row>
    <row r="28" spans="1:24" x14ac:dyDescent="0.3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3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8"/>
  <sheetViews>
    <sheetView topLeftCell="C16" zoomScale="90" zoomScaleNormal="90" zoomScaleSheetLayoutView="56" workbookViewId="0">
      <selection activeCell="E24" sqref="E24"/>
    </sheetView>
  </sheetViews>
  <sheetFormatPr defaultRowHeight="14.4" x14ac:dyDescent="0.3"/>
  <cols>
    <col min="1" max="1" width="19.6640625" customWidth="1"/>
    <col min="2" max="2" width="10.44140625" customWidth="1"/>
    <col min="3" max="3" width="16.109375" style="5" customWidth="1"/>
    <col min="4" max="4" width="20.5546875" customWidth="1"/>
    <col min="5" max="5" width="54.44140625" customWidth="1"/>
    <col min="6" max="6" width="13.88671875" customWidth="1"/>
    <col min="7" max="7" width="16.664062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22" max="22" width="11.5546875" customWidth="1"/>
    <col min="23" max="23" width="12.44140625" customWidth="1"/>
  </cols>
  <sheetData>
    <row r="2" spans="1:24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83">
        <v>19</v>
      </c>
      <c r="H2" s="6"/>
      <c r="K2" s="8"/>
      <c r="L2" s="7"/>
      <c r="M2" s="1"/>
      <c r="N2" s="2"/>
    </row>
    <row r="3" spans="1:24" ht="15" thickBot="1" x14ac:dyDescent="0.35">
      <c r="A3" s="1"/>
      <c r="B3" s="1"/>
      <c r="C3" s="3"/>
      <c r="D3" s="1"/>
      <c r="E3" s="252"/>
      <c r="F3" s="252"/>
      <c r="G3" s="252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99"/>
      <c r="B4" s="409"/>
      <c r="C4" s="382" t="s">
        <v>37</v>
      </c>
      <c r="D4" s="179"/>
      <c r="E4" s="454"/>
      <c r="F4" s="382"/>
      <c r="G4" s="382"/>
      <c r="H4" s="400" t="s">
        <v>20</v>
      </c>
      <c r="I4" s="401"/>
      <c r="J4" s="401"/>
      <c r="K4" s="403" t="s">
        <v>21</v>
      </c>
      <c r="L4" s="721" t="s">
        <v>22</v>
      </c>
      <c r="M4" s="722"/>
      <c r="N4" s="732"/>
      <c r="O4" s="732"/>
      <c r="P4" s="733"/>
      <c r="Q4" s="721" t="s">
        <v>23</v>
      </c>
      <c r="R4" s="722"/>
      <c r="S4" s="722"/>
      <c r="T4" s="722"/>
      <c r="U4" s="722"/>
      <c r="V4" s="722"/>
      <c r="W4" s="722"/>
      <c r="X4" s="723"/>
    </row>
    <row r="5" spans="1:24" s="16" customFormat="1" ht="47.4" thickBot="1" x14ac:dyDescent="0.35">
      <c r="A5" s="100" t="s">
        <v>0</v>
      </c>
      <c r="B5" s="511"/>
      <c r="C5" s="181" t="s">
        <v>38</v>
      </c>
      <c r="D5" s="404" t="s">
        <v>39</v>
      </c>
      <c r="E5" s="325" t="s">
        <v>36</v>
      </c>
      <c r="F5" s="76" t="s">
        <v>24</v>
      </c>
      <c r="G5" s="76" t="s">
        <v>35</v>
      </c>
      <c r="H5" s="246" t="s">
        <v>25</v>
      </c>
      <c r="I5" s="241" t="s">
        <v>26</v>
      </c>
      <c r="J5" s="354" t="s">
        <v>27</v>
      </c>
      <c r="K5" s="455" t="s">
        <v>28</v>
      </c>
      <c r="L5" s="246" t="s">
        <v>29</v>
      </c>
      <c r="M5" s="246" t="s">
        <v>67</v>
      </c>
      <c r="N5" s="246" t="s">
        <v>30</v>
      </c>
      <c r="O5" s="310" t="s">
        <v>68</v>
      </c>
      <c r="P5" s="246" t="s">
        <v>69</v>
      </c>
      <c r="Q5" s="246" t="s">
        <v>31</v>
      </c>
      <c r="R5" s="246" t="s">
        <v>32</v>
      </c>
      <c r="S5" s="246" t="s">
        <v>33</v>
      </c>
      <c r="T5" s="246" t="s">
        <v>34</v>
      </c>
      <c r="U5" s="246" t="s">
        <v>70</v>
      </c>
      <c r="V5" s="246" t="s">
        <v>71</v>
      </c>
      <c r="W5" s="246" t="s">
        <v>72</v>
      </c>
      <c r="X5" s="311" t="s">
        <v>73</v>
      </c>
    </row>
    <row r="6" spans="1:24" s="16" customFormat="1" ht="37.5" customHeight="1" x14ac:dyDescent="0.3">
      <c r="A6" s="103" t="s">
        <v>5</v>
      </c>
      <c r="B6" s="485"/>
      <c r="C6" s="96">
        <v>24</v>
      </c>
      <c r="D6" s="385" t="s">
        <v>17</v>
      </c>
      <c r="E6" s="272" t="s">
        <v>64</v>
      </c>
      <c r="F6" s="96">
        <v>150</v>
      </c>
      <c r="G6" s="221"/>
      <c r="H6" s="193">
        <v>0.6</v>
      </c>
      <c r="I6" s="35">
        <v>0.6</v>
      </c>
      <c r="J6" s="38">
        <v>14.7</v>
      </c>
      <c r="K6" s="565">
        <v>70.5</v>
      </c>
      <c r="L6" s="193">
        <v>0.05</v>
      </c>
      <c r="M6" s="35">
        <v>0.03</v>
      </c>
      <c r="N6" s="35">
        <v>15</v>
      </c>
      <c r="O6" s="35">
        <v>0</v>
      </c>
      <c r="P6" s="36">
        <v>0</v>
      </c>
      <c r="Q6" s="193">
        <v>24</v>
      </c>
      <c r="R6" s="35">
        <v>16.5</v>
      </c>
      <c r="S6" s="35">
        <v>13.5</v>
      </c>
      <c r="T6" s="35">
        <v>3.3</v>
      </c>
      <c r="U6" s="35">
        <v>417</v>
      </c>
      <c r="V6" s="35">
        <v>3.0000000000000001E-3</v>
      </c>
      <c r="W6" s="35">
        <v>0</v>
      </c>
      <c r="X6" s="36">
        <v>0.01</v>
      </c>
    </row>
    <row r="7" spans="1:24" s="32" customFormat="1" ht="37.5" customHeight="1" x14ac:dyDescent="0.3">
      <c r="A7" s="77"/>
      <c r="B7" s="486"/>
      <c r="C7" s="105">
        <v>227</v>
      </c>
      <c r="D7" s="109" t="s">
        <v>51</v>
      </c>
      <c r="E7" s="249" t="s">
        <v>141</v>
      </c>
      <c r="F7" s="207">
        <v>150</v>
      </c>
      <c r="G7" s="91"/>
      <c r="H7" s="175">
        <v>21.65</v>
      </c>
      <c r="I7" s="15">
        <v>10.31</v>
      </c>
      <c r="J7" s="37">
        <v>38.299999999999997</v>
      </c>
      <c r="K7" s="183">
        <v>334.57</v>
      </c>
      <c r="L7" s="175">
        <v>7.0000000000000007E-2</v>
      </c>
      <c r="M7" s="17">
        <v>0.31</v>
      </c>
      <c r="N7" s="15">
        <v>0.39</v>
      </c>
      <c r="O7" s="15">
        <v>50</v>
      </c>
      <c r="P7" s="18">
        <v>0.25</v>
      </c>
      <c r="Q7" s="175">
        <v>214.83</v>
      </c>
      <c r="R7" s="15">
        <v>258.99</v>
      </c>
      <c r="S7" s="15">
        <v>34.49</v>
      </c>
      <c r="T7" s="15">
        <v>1.1200000000000001</v>
      </c>
      <c r="U7" s="15">
        <v>217.44</v>
      </c>
      <c r="V7" s="15">
        <v>7.7000000000000002E-3</v>
      </c>
      <c r="W7" s="15">
        <v>2.5600000000000001E-2</v>
      </c>
      <c r="X7" s="37">
        <v>0.06</v>
      </c>
    </row>
    <row r="8" spans="1:24" s="32" customFormat="1" ht="37.5" customHeight="1" x14ac:dyDescent="0.3">
      <c r="A8" s="77"/>
      <c r="B8" s="486"/>
      <c r="C8" s="105">
        <v>113</v>
      </c>
      <c r="D8" s="108" t="s">
        <v>4</v>
      </c>
      <c r="E8" s="127" t="s">
        <v>10</v>
      </c>
      <c r="F8" s="91">
        <v>200</v>
      </c>
      <c r="G8" s="182"/>
      <c r="H8" s="175">
        <v>0.04</v>
      </c>
      <c r="I8" s="15">
        <v>0</v>
      </c>
      <c r="J8" s="37">
        <v>7.4</v>
      </c>
      <c r="K8" s="184">
        <v>30.26</v>
      </c>
      <c r="L8" s="175">
        <v>0</v>
      </c>
      <c r="M8" s="17">
        <v>0</v>
      </c>
      <c r="N8" s="15">
        <v>0.8</v>
      </c>
      <c r="O8" s="15">
        <v>0</v>
      </c>
      <c r="P8" s="18">
        <v>0</v>
      </c>
      <c r="Q8" s="175">
        <v>2.02</v>
      </c>
      <c r="R8" s="15">
        <v>0.99</v>
      </c>
      <c r="S8" s="15">
        <v>0.55000000000000004</v>
      </c>
      <c r="T8" s="15">
        <v>0.05</v>
      </c>
      <c r="U8" s="15">
        <v>7.05</v>
      </c>
      <c r="V8" s="15">
        <v>0</v>
      </c>
      <c r="W8" s="15">
        <v>0</v>
      </c>
      <c r="X8" s="37">
        <v>0</v>
      </c>
    </row>
    <row r="9" spans="1:24" s="32" customFormat="1" ht="30.75" customHeight="1" x14ac:dyDescent="0.3">
      <c r="A9" s="77"/>
      <c r="B9" s="486"/>
      <c r="C9" s="107">
        <v>121</v>
      </c>
      <c r="D9" s="108" t="s">
        <v>13</v>
      </c>
      <c r="E9" s="154" t="s">
        <v>46</v>
      </c>
      <c r="F9" s="207">
        <v>35</v>
      </c>
      <c r="G9" s="91"/>
      <c r="H9" s="175">
        <v>2.63</v>
      </c>
      <c r="I9" s="15">
        <v>1.01</v>
      </c>
      <c r="J9" s="37">
        <v>17.43</v>
      </c>
      <c r="K9" s="183">
        <v>91.7</v>
      </c>
      <c r="L9" s="175">
        <v>0.04</v>
      </c>
      <c r="M9" s="17">
        <v>0.01</v>
      </c>
      <c r="N9" s="15">
        <v>0</v>
      </c>
      <c r="O9" s="15">
        <v>0</v>
      </c>
      <c r="P9" s="669">
        <v>0</v>
      </c>
      <c r="Q9" s="175">
        <v>6.65</v>
      </c>
      <c r="R9" s="17">
        <v>22.75</v>
      </c>
      <c r="S9" s="15">
        <v>4.55</v>
      </c>
      <c r="T9" s="15">
        <v>0.42</v>
      </c>
      <c r="U9" s="15">
        <v>32.200000000000003</v>
      </c>
      <c r="V9" s="15">
        <v>0</v>
      </c>
      <c r="W9" s="15">
        <v>0</v>
      </c>
      <c r="X9" s="37">
        <v>0</v>
      </c>
    </row>
    <row r="10" spans="1:24" s="32" customFormat="1" ht="37.5" customHeight="1" x14ac:dyDescent="0.3">
      <c r="A10" s="77"/>
      <c r="B10" s="486"/>
      <c r="C10" s="105"/>
      <c r="D10" s="108"/>
      <c r="E10" s="216" t="s">
        <v>18</v>
      </c>
      <c r="F10" s="219">
        <f>SUM(F6:F9)</f>
        <v>535</v>
      </c>
      <c r="G10" s="91"/>
      <c r="H10" s="175">
        <f t="shared" ref="H10:X10" si="0">SUM(H6:H9)</f>
        <v>24.919999999999998</v>
      </c>
      <c r="I10" s="15">
        <f t="shared" si="0"/>
        <v>11.92</v>
      </c>
      <c r="J10" s="37">
        <f t="shared" si="0"/>
        <v>77.83</v>
      </c>
      <c r="K10" s="670">
        <f t="shared" si="0"/>
        <v>527.03</v>
      </c>
      <c r="L10" s="175">
        <f t="shared" si="0"/>
        <v>0.16</v>
      </c>
      <c r="M10" s="15">
        <f t="shared" si="0"/>
        <v>0.35</v>
      </c>
      <c r="N10" s="15">
        <f t="shared" si="0"/>
        <v>16.190000000000001</v>
      </c>
      <c r="O10" s="15">
        <f t="shared" si="0"/>
        <v>50</v>
      </c>
      <c r="P10" s="18">
        <f t="shared" si="0"/>
        <v>0.25</v>
      </c>
      <c r="Q10" s="175">
        <f t="shared" si="0"/>
        <v>247.50000000000003</v>
      </c>
      <c r="R10" s="15">
        <f t="shared" si="0"/>
        <v>299.23</v>
      </c>
      <c r="S10" s="15">
        <f t="shared" si="0"/>
        <v>53.089999999999996</v>
      </c>
      <c r="T10" s="15">
        <f t="shared" si="0"/>
        <v>4.8899999999999997</v>
      </c>
      <c r="U10" s="15">
        <f>SUM(U6:U9)</f>
        <v>673.69</v>
      </c>
      <c r="V10" s="15">
        <f t="shared" si="0"/>
        <v>1.0700000000000001E-2</v>
      </c>
      <c r="W10" s="15">
        <f t="shared" si="0"/>
        <v>2.5600000000000001E-2</v>
      </c>
      <c r="X10" s="37">
        <f t="shared" si="0"/>
        <v>6.9999999999999993E-2</v>
      </c>
    </row>
    <row r="11" spans="1:24" s="32" customFormat="1" ht="37.5" customHeight="1" thickBot="1" x14ac:dyDescent="0.35">
      <c r="A11" s="229"/>
      <c r="B11" s="502"/>
      <c r="C11" s="671"/>
      <c r="D11" s="672"/>
      <c r="E11" s="583" t="s">
        <v>19</v>
      </c>
      <c r="F11" s="673"/>
      <c r="G11" s="672"/>
      <c r="H11" s="674"/>
      <c r="I11" s="675"/>
      <c r="J11" s="676"/>
      <c r="K11" s="677">
        <f>K10/23.5</f>
        <v>22.426808510638296</v>
      </c>
      <c r="L11" s="674"/>
      <c r="M11" s="675"/>
      <c r="N11" s="675"/>
      <c r="O11" s="675"/>
      <c r="P11" s="678"/>
      <c r="Q11" s="240"/>
      <c r="R11" s="49"/>
      <c r="S11" s="49"/>
      <c r="T11" s="49"/>
      <c r="U11" s="49"/>
      <c r="V11" s="49"/>
      <c r="W11" s="49"/>
      <c r="X11" s="50"/>
    </row>
    <row r="12" spans="1:24" s="32" customFormat="1" ht="37.5" customHeight="1" x14ac:dyDescent="0.3">
      <c r="A12" s="103" t="s">
        <v>6</v>
      </c>
      <c r="B12" s="485"/>
      <c r="C12" s="277">
        <v>1</v>
      </c>
      <c r="D12" s="425" t="s">
        <v>17</v>
      </c>
      <c r="E12" s="458" t="s">
        <v>11</v>
      </c>
      <c r="F12" s="459">
        <v>15</v>
      </c>
      <c r="G12" s="112"/>
      <c r="H12" s="232">
        <v>3.48</v>
      </c>
      <c r="I12" s="45">
        <v>4.43</v>
      </c>
      <c r="J12" s="270">
        <v>0</v>
      </c>
      <c r="K12" s="276">
        <v>54.6</v>
      </c>
      <c r="L12" s="231">
        <v>0.01</v>
      </c>
      <c r="M12" s="232">
        <v>0.05</v>
      </c>
      <c r="N12" s="45">
        <v>0.1</v>
      </c>
      <c r="O12" s="45">
        <v>40</v>
      </c>
      <c r="P12" s="46">
        <v>0.14000000000000001</v>
      </c>
      <c r="Q12" s="296">
        <v>132</v>
      </c>
      <c r="R12" s="260">
        <v>75</v>
      </c>
      <c r="S12" s="260">
        <v>5.25</v>
      </c>
      <c r="T12" s="260">
        <v>0.15</v>
      </c>
      <c r="U12" s="260">
        <v>13.2</v>
      </c>
      <c r="V12" s="260">
        <v>0</v>
      </c>
      <c r="W12" s="260">
        <v>0</v>
      </c>
      <c r="X12" s="297">
        <v>0</v>
      </c>
    </row>
    <row r="13" spans="1:24" s="16" customFormat="1" ht="37.5" customHeight="1" x14ac:dyDescent="0.3">
      <c r="A13" s="77"/>
      <c r="B13" s="486"/>
      <c r="C13" s="333">
        <v>388</v>
      </c>
      <c r="D13" s="109" t="s">
        <v>8</v>
      </c>
      <c r="E13" s="250" t="s">
        <v>149</v>
      </c>
      <c r="F13" s="406">
        <v>200</v>
      </c>
      <c r="G13" s="93"/>
      <c r="H13" s="176">
        <v>1.83</v>
      </c>
      <c r="I13" s="13">
        <v>5.42</v>
      </c>
      <c r="J13" s="22">
        <v>8.75</v>
      </c>
      <c r="K13" s="213">
        <v>92.05</v>
      </c>
      <c r="L13" s="176">
        <v>0.03</v>
      </c>
      <c r="M13" s="13">
        <v>0.04</v>
      </c>
      <c r="N13" s="13">
        <v>5.25</v>
      </c>
      <c r="O13" s="13">
        <v>130</v>
      </c>
      <c r="P13" s="39">
        <v>7.0000000000000007E-2</v>
      </c>
      <c r="Q13" s="51">
        <v>31.85</v>
      </c>
      <c r="R13" s="13">
        <v>36.909999999999997</v>
      </c>
      <c r="S13" s="13">
        <v>15.55</v>
      </c>
      <c r="T13" s="13">
        <v>0.71</v>
      </c>
      <c r="U13" s="13">
        <v>208.39</v>
      </c>
      <c r="V13" s="13">
        <v>4.0000000000000001E-3</v>
      </c>
      <c r="W13" s="13">
        <v>0</v>
      </c>
      <c r="X13" s="39">
        <v>0.02</v>
      </c>
    </row>
    <row r="14" spans="1:24" s="32" customFormat="1" ht="37.5" customHeight="1" x14ac:dyDescent="0.3">
      <c r="A14" s="79"/>
      <c r="B14" s="487"/>
      <c r="C14" s="92" t="s">
        <v>109</v>
      </c>
      <c r="D14" s="282" t="s">
        <v>9</v>
      </c>
      <c r="E14" s="250" t="s">
        <v>128</v>
      </c>
      <c r="F14" s="333">
        <v>90</v>
      </c>
      <c r="G14" s="119"/>
      <c r="H14" s="201">
        <v>12.92</v>
      </c>
      <c r="I14" s="20">
        <v>15.61</v>
      </c>
      <c r="J14" s="42">
        <v>2.5099999999999998</v>
      </c>
      <c r="K14" s="200">
        <v>206.45</v>
      </c>
      <c r="L14" s="201">
        <v>0.32</v>
      </c>
      <c r="M14" s="20">
        <v>0.1</v>
      </c>
      <c r="N14" s="20">
        <v>0.75</v>
      </c>
      <c r="O14" s="20">
        <v>60</v>
      </c>
      <c r="P14" s="42">
        <v>0</v>
      </c>
      <c r="Q14" s="201">
        <v>9.9600000000000009</v>
      </c>
      <c r="R14" s="20">
        <v>126.24</v>
      </c>
      <c r="S14" s="20">
        <v>20.9</v>
      </c>
      <c r="T14" s="20">
        <v>1.37</v>
      </c>
      <c r="U14" s="20">
        <v>200.8</v>
      </c>
      <c r="V14" s="20">
        <v>5.0000000000000001E-3</v>
      </c>
      <c r="W14" s="20">
        <v>2.9999999999999997E-4</v>
      </c>
      <c r="X14" s="42">
        <v>0.05</v>
      </c>
    </row>
    <row r="15" spans="1:24" s="32" customFormat="1" ht="37.5" customHeight="1" x14ac:dyDescent="0.3">
      <c r="A15" s="79"/>
      <c r="B15" s="487"/>
      <c r="C15" s="333">
        <v>210</v>
      </c>
      <c r="D15" s="143" t="s">
        <v>52</v>
      </c>
      <c r="E15" s="109" t="s">
        <v>145</v>
      </c>
      <c r="F15" s="333">
        <v>150</v>
      </c>
      <c r="G15" s="119"/>
      <c r="H15" s="366">
        <v>15.82</v>
      </c>
      <c r="I15" s="162">
        <v>4.22</v>
      </c>
      <c r="J15" s="367">
        <v>32.01</v>
      </c>
      <c r="K15" s="365">
        <v>226.19</v>
      </c>
      <c r="L15" s="175">
        <v>0.47</v>
      </c>
      <c r="M15" s="15">
        <v>0.11</v>
      </c>
      <c r="N15" s="15">
        <v>0</v>
      </c>
      <c r="O15" s="15">
        <v>20</v>
      </c>
      <c r="P15" s="37">
        <v>0.06</v>
      </c>
      <c r="Q15" s="175">
        <v>59.52</v>
      </c>
      <c r="R15" s="15">
        <v>145.1</v>
      </c>
      <c r="S15" s="15">
        <v>55.97</v>
      </c>
      <c r="T15" s="15">
        <v>4.46</v>
      </c>
      <c r="U15" s="15">
        <v>444.19</v>
      </c>
      <c r="V15" s="15">
        <v>3.3E-3</v>
      </c>
      <c r="W15" s="15">
        <v>8.5000000000000006E-3</v>
      </c>
      <c r="X15" s="37">
        <v>0.02</v>
      </c>
    </row>
    <row r="16" spans="1:24" s="32" customFormat="1" ht="37.5" customHeight="1" x14ac:dyDescent="0.3">
      <c r="A16" s="79"/>
      <c r="B16" s="487"/>
      <c r="C16" s="105">
        <v>114</v>
      </c>
      <c r="D16" s="127" t="s">
        <v>43</v>
      </c>
      <c r="E16" s="154" t="s">
        <v>47</v>
      </c>
      <c r="F16" s="371">
        <v>200</v>
      </c>
      <c r="G16" s="91"/>
      <c r="H16" s="17">
        <v>0</v>
      </c>
      <c r="I16" s="15">
        <v>0</v>
      </c>
      <c r="J16" s="18">
        <v>7.27</v>
      </c>
      <c r="K16" s="132">
        <v>28.73</v>
      </c>
      <c r="L16" s="175">
        <v>0</v>
      </c>
      <c r="M16" s="17">
        <v>0</v>
      </c>
      <c r="N16" s="15">
        <v>0</v>
      </c>
      <c r="O16" s="15">
        <v>0</v>
      </c>
      <c r="P16" s="37">
        <v>0</v>
      </c>
      <c r="Q16" s="175">
        <v>0.26</v>
      </c>
      <c r="R16" s="15">
        <v>0.03</v>
      </c>
      <c r="S16" s="15">
        <v>0.03</v>
      </c>
      <c r="T16" s="15">
        <v>0.02</v>
      </c>
      <c r="U16" s="15">
        <v>0.28999999999999998</v>
      </c>
      <c r="V16" s="15">
        <v>0</v>
      </c>
      <c r="W16" s="15">
        <v>0</v>
      </c>
      <c r="X16" s="37">
        <v>0</v>
      </c>
    </row>
    <row r="17" spans="1:24" s="32" customFormat="1" ht="37.5" customHeight="1" x14ac:dyDescent="0.3">
      <c r="A17" s="79"/>
      <c r="B17" s="487"/>
      <c r="C17" s="335">
        <v>119</v>
      </c>
      <c r="D17" s="109" t="s">
        <v>13</v>
      </c>
      <c r="E17" s="282" t="s">
        <v>49</v>
      </c>
      <c r="F17" s="92">
        <v>30</v>
      </c>
      <c r="G17" s="92"/>
      <c r="H17" s="19">
        <v>2.2799999999999998</v>
      </c>
      <c r="I17" s="20">
        <v>0.24</v>
      </c>
      <c r="J17" s="21">
        <v>14.76</v>
      </c>
      <c r="K17" s="199">
        <v>70.5</v>
      </c>
      <c r="L17" s="201">
        <v>0.03</v>
      </c>
      <c r="M17" s="19">
        <v>0.01</v>
      </c>
      <c r="N17" s="20">
        <v>0</v>
      </c>
      <c r="O17" s="20">
        <v>0</v>
      </c>
      <c r="P17" s="42">
        <v>0</v>
      </c>
      <c r="Q17" s="201">
        <v>6</v>
      </c>
      <c r="R17" s="20">
        <v>19.5</v>
      </c>
      <c r="S17" s="20">
        <v>4.2</v>
      </c>
      <c r="T17" s="20">
        <v>0.33</v>
      </c>
      <c r="U17" s="20">
        <v>27.9</v>
      </c>
      <c r="V17" s="20">
        <v>1E-3</v>
      </c>
      <c r="W17" s="20">
        <v>2E-3</v>
      </c>
      <c r="X17" s="42">
        <v>4.3499999999999996</v>
      </c>
    </row>
    <row r="18" spans="1:24" s="32" customFormat="1" ht="37.5" customHeight="1" x14ac:dyDescent="0.3">
      <c r="A18" s="79"/>
      <c r="B18" s="487"/>
      <c r="C18" s="333">
        <v>120</v>
      </c>
      <c r="D18" s="109" t="s">
        <v>14</v>
      </c>
      <c r="E18" s="282" t="s">
        <v>44</v>
      </c>
      <c r="F18" s="92">
        <v>20</v>
      </c>
      <c r="G18" s="92"/>
      <c r="H18" s="19">
        <v>1.32</v>
      </c>
      <c r="I18" s="20">
        <v>0.24</v>
      </c>
      <c r="J18" s="21">
        <v>8.0399999999999991</v>
      </c>
      <c r="K18" s="199">
        <v>39.6</v>
      </c>
      <c r="L18" s="201">
        <v>0.03</v>
      </c>
      <c r="M18" s="19">
        <v>0.02</v>
      </c>
      <c r="N18" s="20">
        <v>0</v>
      </c>
      <c r="O18" s="20">
        <v>0</v>
      </c>
      <c r="P18" s="42">
        <v>0</v>
      </c>
      <c r="Q18" s="201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2">
        <v>0</v>
      </c>
    </row>
    <row r="19" spans="1:24" s="32" customFormat="1" ht="37.5" customHeight="1" x14ac:dyDescent="0.3">
      <c r="A19" s="79"/>
      <c r="B19" s="487"/>
      <c r="C19" s="483"/>
      <c r="D19" s="445"/>
      <c r="E19" s="687" t="s">
        <v>18</v>
      </c>
      <c r="F19" s="196">
        <f>SUM(F12:F18)</f>
        <v>705</v>
      </c>
      <c r="G19" s="196"/>
      <c r="H19" s="119">
        <f t="shared" ref="H19:X19" si="1">SUM(H12:H18)</f>
        <v>37.65</v>
      </c>
      <c r="I19" s="30">
        <f t="shared" si="1"/>
        <v>30.159999999999997</v>
      </c>
      <c r="J19" s="333">
        <f t="shared" si="1"/>
        <v>73.34</v>
      </c>
      <c r="K19" s="196">
        <f t="shared" si="1"/>
        <v>718.12</v>
      </c>
      <c r="L19" s="119">
        <f t="shared" si="1"/>
        <v>0.89</v>
      </c>
      <c r="M19" s="30">
        <f t="shared" si="1"/>
        <v>0.33</v>
      </c>
      <c r="N19" s="30">
        <f t="shared" si="1"/>
        <v>6.1</v>
      </c>
      <c r="O19" s="30">
        <f t="shared" si="1"/>
        <v>250</v>
      </c>
      <c r="P19" s="333">
        <f t="shared" si="1"/>
        <v>0.27</v>
      </c>
      <c r="Q19" s="119">
        <f t="shared" si="1"/>
        <v>245.39000000000001</v>
      </c>
      <c r="R19" s="30">
        <f t="shared" si="1"/>
        <v>432.78</v>
      </c>
      <c r="S19" s="30">
        <f t="shared" si="1"/>
        <v>111.30000000000001</v>
      </c>
      <c r="T19" s="30">
        <f t="shared" si="1"/>
        <v>7.8199999999999994</v>
      </c>
      <c r="U19" s="30">
        <f t="shared" si="1"/>
        <v>941.76999999999987</v>
      </c>
      <c r="V19" s="30">
        <f t="shared" si="1"/>
        <v>1.4300000000000004E-2</v>
      </c>
      <c r="W19" s="30">
        <f t="shared" si="1"/>
        <v>1.1800000000000001E-2</v>
      </c>
      <c r="X19" s="333">
        <f t="shared" si="1"/>
        <v>4.4399999999999995</v>
      </c>
    </row>
    <row r="20" spans="1:24" s="32" customFormat="1" ht="37.5" customHeight="1" thickBot="1" x14ac:dyDescent="0.35">
      <c r="A20" s="189"/>
      <c r="B20" s="488"/>
      <c r="C20" s="484"/>
      <c r="D20" s="303"/>
      <c r="E20" s="688" t="s">
        <v>19</v>
      </c>
      <c r="F20" s="253"/>
      <c r="G20" s="95"/>
      <c r="H20" s="113"/>
      <c r="I20" s="47"/>
      <c r="J20" s="88"/>
      <c r="K20" s="137">
        <f>K19/23.5</f>
        <v>30.558297872340425</v>
      </c>
      <c r="L20" s="113"/>
      <c r="M20" s="47"/>
      <c r="N20" s="47"/>
      <c r="O20" s="47"/>
      <c r="P20" s="82"/>
      <c r="Q20" s="142"/>
      <c r="R20" s="47"/>
      <c r="S20" s="47"/>
      <c r="T20" s="47"/>
      <c r="U20" s="47"/>
      <c r="V20" s="47"/>
      <c r="W20" s="47"/>
      <c r="X20" s="82"/>
    </row>
    <row r="21" spans="1:24" x14ac:dyDescent="0.3">
      <c r="A21" s="2"/>
      <c r="B21" s="2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">
      <c r="D22" s="11"/>
      <c r="E22" s="24"/>
      <c r="F22" s="25"/>
      <c r="G22" s="11"/>
      <c r="H22" s="11"/>
      <c r="I22" s="11"/>
      <c r="J22" s="11"/>
    </row>
    <row r="27" spans="1:24" x14ac:dyDescent="0.3">
      <c r="D27" s="11"/>
      <c r="E27" s="11"/>
      <c r="F27" s="11"/>
      <c r="G27" s="11"/>
      <c r="H27" s="11"/>
      <c r="I27" s="11"/>
      <c r="J27" s="11"/>
    </row>
    <row r="28" spans="1:24" x14ac:dyDescent="0.3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2"/>
  <sheetViews>
    <sheetView tabSelected="1" zoomScale="69" zoomScaleNormal="69" workbookViewId="0">
      <selection activeCell="G16" sqref="G16"/>
    </sheetView>
  </sheetViews>
  <sheetFormatPr defaultRowHeight="14.4" x14ac:dyDescent="0.3"/>
  <cols>
    <col min="1" max="1" width="20.6640625" customWidth="1"/>
    <col min="2" max="2" width="20.6640625" style="474" customWidth="1"/>
    <col min="3" max="3" width="16.5546875" style="5" customWidth="1"/>
    <col min="4" max="4" width="19" customWidth="1"/>
    <col min="5" max="5" width="56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22" max="22" width="12.6640625" customWidth="1"/>
    <col min="23" max="23" width="11.5546875" customWidth="1"/>
  </cols>
  <sheetData>
    <row r="2" spans="1:27" ht="22.8" x14ac:dyDescent="0.4">
      <c r="A2" s="6" t="s">
        <v>1</v>
      </c>
      <c r="B2" s="473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35">
      <c r="A4" s="56"/>
      <c r="B4" s="399"/>
      <c r="C4" s="519" t="s">
        <v>37</v>
      </c>
      <c r="D4" s="727" t="s">
        <v>39</v>
      </c>
      <c r="E4" s="520"/>
      <c r="F4" s="521"/>
      <c r="G4" s="519"/>
      <c r="H4" s="453" t="s">
        <v>20</v>
      </c>
      <c r="I4" s="452"/>
      <c r="J4" s="451"/>
      <c r="K4" s="403" t="s">
        <v>21</v>
      </c>
      <c r="L4" s="717" t="s">
        <v>22</v>
      </c>
      <c r="M4" s="718"/>
      <c r="N4" s="719"/>
      <c r="O4" s="719"/>
      <c r="P4" s="720"/>
      <c r="Q4" s="724" t="s">
        <v>23</v>
      </c>
      <c r="R4" s="725"/>
      <c r="S4" s="725"/>
      <c r="T4" s="725"/>
      <c r="U4" s="725"/>
      <c r="V4" s="725"/>
      <c r="W4" s="725"/>
      <c r="X4" s="726"/>
    </row>
    <row r="5" spans="1:27" s="16" customFormat="1" ht="47.4" thickBot="1" x14ac:dyDescent="0.35">
      <c r="A5" s="369" t="s">
        <v>0</v>
      </c>
      <c r="B5" s="404"/>
      <c r="C5" s="72" t="s">
        <v>38</v>
      </c>
      <c r="D5" s="728"/>
      <c r="E5" s="315" t="s">
        <v>36</v>
      </c>
      <c r="F5" s="76" t="s">
        <v>24</v>
      </c>
      <c r="G5" s="72" t="s">
        <v>35</v>
      </c>
      <c r="H5" s="325" t="s">
        <v>25</v>
      </c>
      <c r="I5" s="311" t="s">
        <v>26</v>
      </c>
      <c r="J5" s="472" t="s">
        <v>27</v>
      </c>
      <c r="K5" s="405" t="s">
        <v>28</v>
      </c>
      <c r="L5" s="320" t="s">
        <v>29</v>
      </c>
      <c r="M5" s="320" t="s">
        <v>67</v>
      </c>
      <c r="N5" s="320" t="s">
        <v>30</v>
      </c>
      <c r="O5" s="323" t="s">
        <v>68</v>
      </c>
      <c r="P5" s="320" t="s">
        <v>69</v>
      </c>
      <c r="Q5" s="320" t="s">
        <v>31</v>
      </c>
      <c r="R5" s="320" t="s">
        <v>32</v>
      </c>
      <c r="S5" s="320" t="s">
        <v>33</v>
      </c>
      <c r="T5" s="320" t="s">
        <v>34</v>
      </c>
      <c r="U5" s="320" t="s">
        <v>70</v>
      </c>
      <c r="V5" s="320" t="s">
        <v>71</v>
      </c>
      <c r="W5" s="320" t="s">
        <v>72</v>
      </c>
      <c r="X5" s="521" t="s">
        <v>73</v>
      </c>
    </row>
    <row r="6" spans="1:27" s="16" customFormat="1" ht="24" customHeight="1" x14ac:dyDescent="0.3">
      <c r="A6" s="103" t="s">
        <v>5</v>
      </c>
      <c r="B6" s="485"/>
      <c r="C6" s="112">
        <v>27</v>
      </c>
      <c r="D6" s="124" t="s">
        <v>17</v>
      </c>
      <c r="E6" s="572" t="s">
        <v>112</v>
      </c>
      <c r="F6" s="573">
        <v>100</v>
      </c>
      <c r="G6" s="112"/>
      <c r="H6" s="232">
        <v>0.8</v>
      </c>
      <c r="I6" s="45">
        <v>0.3</v>
      </c>
      <c r="J6" s="270">
        <v>9.6</v>
      </c>
      <c r="K6" s="276">
        <v>49</v>
      </c>
      <c r="L6" s="231">
        <v>0.06</v>
      </c>
      <c r="M6" s="232">
        <v>0.04</v>
      </c>
      <c r="N6" s="45">
        <v>10</v>
      </c>
      <c r="O6" s="45">
        <v>20</v>
      </c>
      <c r="P6" s="46">
        <v>0</v>
      </c>
      <c r="Q6" s="231">
        <v>20</v>
      </c>
      <c r="R6" s="45">
        <v>20</v>
      </c>
      <c r="S6" s="45">
        <v>9</v>
      </c>
      <c r="T6" s="45">
        <v>0.5</v>
      </c>
      <c r="U6" s="45">
        <v>214</v>
      </c>
      <c r="V6" s="45">
        <v>4.0000000000000001E-3</v>
      </c>
      <c r="W6" s="45">
        <v>1E-4</v>
      </c>
      <c r="X6" s="46">
        <v>0</v>
      </c>
    </row>
    <row r="7" spans="1:27" s="16" customFormat="1" ht="31.5" customHeight="1" x14ac:dyDescent="0.3">
      <c r="A7" s="77"/>
      <c r="B7" s="486"/>
      <c r="C7" s="333">
        <v>69</v>
      </c>
      <c r="D7" s="109" t="s">
        <v>51</v>
      </c>
      <c r="E7" s="116" t="s">
        <v>161</v>
      </c>
      <c r="F7" s="92">
        <v>150</v>
      </c>
      <c r="G7" s="109"/>
      <c r="H7" s="19">
        <v>24.27</v>
      </c>
      <c r="I7" s="20">
        <v>11.7</v>
      </c>
      <c r="J7" s="21">
        <v>29.14</v>
      </c>
      <c r="K7" s="134">
        <v>321.06</v>
      </c>
      <c r="L7" s="201">
        <v>0.06</v>
      </c>
      <c r="M7" s="19">
        <v>0.33</v>
      </c>
      <c r="N7" s="20">
        <v>0.42</v>
      </c>
      <c r="O7" s="20">
        <v>60</v>
      </c>
      <c r="P7" s="42">
        <v>0.27</v>
      </c>
      <c r="Q7" s="201">
        <v>225.44</v>
      </c>
      <c r="R7" s="20">
        <v>270.05</v>
      </c>
      <c r="S7" s="20">
        <v>31.64</v>
      </c>
      <c r="T7" s="20">
        <v>0.76</v>
      </c>
      <c r="U7" s="20">
        <v>121.42</v>
      </c>
      <c r="V7" s="20">
        <v>8.6999999999999994E-3</v>
      </c>
      <c r="W7" s="20">
        <v>2.6599999999999999E-2</v>
      </c>
      <c r="X7" s="42">
        <v>0.03</v>
      </c>
    </row>
    <row r="8" spans="1:27" s="16" customFormat="1" ht="29.25" customHeight="1" x14ac:dyDescent="0.3">
      <c r="A8" s="77"/>
      <c r="B8" s="486"/>
      <c r="C8" s="105">
        <v>114</v>
      </c>
      <c r="D8" s="127" t="s">
        <v>43</v>
      </c>
      <c r="E8" s="154" t="s">
        <v>47</v>
      </c>
      <c r="F8" s="207">
        <v>200</v>
      </c>
      <c r="G8" s="91"/>
      <c r="H8" s="175">
        <v>0</v>
      </c>
      <c r="I8" s="15">
        <v>0</v>
      </c>
      <c r="J8" s="37">
        <v>7.27</v>
      </c>
      <c r="K8" s="183">
        <v>28.73</v>
      </c>
      <c r="L8" s="175">
        <v>0</v>
      </c>
      <c r="M8" s="17">
        <v>0</v>
      </c>
      <c r="N8" s="15">
        <v>0</v>
      </c>
      <c r="O8" s="15">
        <v>0</v>
      </c>
      <c r="P8" s="37">
        <v>0</v>
      </c>
      <c r="Q8" s="175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37">
        <v>0</v>
      </c>
    </row>
    <row r="9" spans="1:27" s="16" customFormat="1" ht="33" customHeight="1" x14ac:dyDescent="0.3">
      <c r="A9" s="77"/>
      <c r="B9" s="486"/>
      <c r="C9" s="107">
        <v>121</v>
      </c>
      <c r="D9" s="127" t="s">
        <v>13</v>
      </c>
      <c r="E9" s="154" t="s">
        <v>46</v>
      </c>
      <c r="F9" s="207">
        <v>50</v>
      </c>
      <c r="G9" s="91"/>
      <c r="H9" s="17">
        <v>3.75</v>
      </c>
      <c r="I9" s="15">
        <v>1.45</v>
      </c>
      <c r="J9" s="18">
        <v>24.9</v>
      </c>
      <c r="K9" s="132">
        <v>131</v>
      </c>
      <c r="L9" s="175">
        <v>0.05</v>
      </c>
      <c r="M9" s="17">
        <v>0.01</v>
      </c>
      <c r="N9" s="15">
        <v>0</v>
      </c>
      <c r="O9" s="15">
        <v>0</v>
      </c>
      <c r="P9" s="37">
        <v>0</v>
      </c>
      <c r="Q9" s="175">
        <v>9.5</v>
      </c>
      <c r="R9" s="15">
        <v>32.5</v>
      </c>
      <c r="S9" s="15">
        <v>6.5</v>
      </c>
      <c r="T9" s="15">
        <v>0.6</v>
      </c>
      <c r="U9" s="15">
        <v>46</v>
      </c>
      <c r="V9" s="15">
        <v>0</v>
      </c>
      <c r="W9" s="15">
        <v>0</v>
      </c>
      <c r="X9" s="37">
        <v>0</v>
      </c>
    </row>
    <row r="10" spans="1:27" s="16" customFormat="1" ht="27.75" customHeight="1" x14ac:dyDescent="0.3">
      <c r="A10" s="77"/>
      <c r="B10" s="486"/>
      <c r="C10" s="105"/>
      <c r="D10" s="127"/>
      <c r="E10" s="216" t="s">
        <v>18</v>
      </c>
      <c r="F10" s="219">
        <f>SUM(F6:F9)</f>
        <v>500</v>
      </c>
      <c r="G10" s="91"/>
      <c r="H10" s="17">
        <f t="shared" ref="H10:X10" si="0">SUM(H6:H9)</f>
        <v>28.82</v>
      </c>
      <c r="I10" s="15">
        <f t="shared" si="0"/>
        <v>13.45</v>
      </c>
      <c r="J10" s="18">
        <f t="shared" si="0"/>
        <v>70.91</v>
      </c>
      <c r="K10" s="239">
        <f>SUM(K6:K9)</f>
        <v>529.79</v>
      </c>
      <c r="L10" s="324">
        <f t="shared" si="0"/>
        <v>0.16999999999999998</v>
      </c>
      <c r="M10" s="15">
        <f t="shared" si="0"/>
        <v>0.38</v>
      </c>
      <c r="N10" s="15">
        <f t="shared" si="0"/>
        <v>10.42</v>
      </c>
      <c r="O10" s="15">
        <f t="shared" si="0"/>
        <v>80</v>
      </c>
      <c r="P10" s="37">
        <f t="shared" si="0"/>
        <v>0.27</v>
      </c>
      <c r="Q10" s="175">
        <f t="shared" si="0"/>
        <v>255.2</v>
      </c>
      <c r="R10" s="15">
        <f t="shared" si="0"/>
        <v>322.58</v>
      </c>
      <c r="S10" s="15">
        <f t="shared" si="0"/>
        <v>47.17</v>
      </c>
      <c r="T10" s="15">
        <f t="shared" si="0"/>
        <v>1.88</v>
      </c>
      <c r="U10" s="15">
        <f t="shared" si="0"/>
        <v>381.71000000000004</v>
      </c>
      <c r="V10" s="15">
        <f t="shared" si="0"/>
        <v>1.2699999999999999E-2</v>
      </c>
      <c r="W10" s="15">
        <f t="shared" si="0"/>
        <v>2.6699999999999998E-2</v>
      </c>
      <c r="X10" s="42">
        <f t="shared" si="0"/>
        <v>0.03</v>
      </c>
    </row>
    <row r="11" spans="1:27" s="16" customFormat="1" ht="26.25" customHeight="1" thickBot="1" x14ac:dyDescent="0.35">
      <c r="A11" s="229"/>
      <c r="B11" s="494"/>
      <c r="C11" s="489"/>
      <c r="D11" s="417"/>
      <c r="E11" s="234" t="s">
        <v>19</v>
      </c>
      <c r="F11" s="235"/>
      <c r="G11" s="418"/>
      <c r="H11" s="236"/>
      <c r="I11" s="49"/>
      <c r="J11" s="237"/>
      <c r="K11" s="238">
        <f>K10/23.5</f>
        <v>22.544255319148935</v>
      </c>
      <c r="L11" s="240"/>
      <c r="M11" s="236"/>
      <c r="N11" s="49"/>
      <c r="O11" s="49"/>
      <c r="P11" s="50"/>
      <c r="Q11" s="240"/>
      <c r="R11" s="49"/>
      <c r="S11" s="49"/>
      <c r="T11" s="49"/>
      <c r="U11" s="49"/>
      <c r="V11" s="49"/>
      <c r="W11" s="49"/>
      <c r="X11" s="111"/>
    </row>
    <row r="12" spans="1:27" s="16" customFormat="1" ht="40.5" customHeight="1" x14ac:dyDescent="0.3">
      <c r="A12" s="103" t="s">
        <v>6</v>
      </c>
      <c r="B12" s="112"/>
      <c r="C12" s="277">
        <v>378</v>
      </c>
      <c r="D12" s="585" t="s">
        <v>17</v>
      </c>
      <c r="E12" s="572" t="s">
        <v>118</v>
      </c>
      <c r="F12" s="277">
        <v>60</v>
      </c>
      <c r="G12" s="408"/>
      <c r="H12" s="231">
        <v>0.75</v>
      </c>
      <c r="I12" s="45">
        <v>5.01</v>
      </c>
      <c r="J12" s="270">
        <v>2.4</v>
      </c>
      <c r="K12" s="276">
        <v>56.95</v>
      </c>
      <c r="L12" s="231">
        <v>0.03</v>
      </c>
      <c r="M12" s="45">
        <v>0.03</v>
      </c>
      <c r="N12" s="45">
        <v>42</v>
      </c>
      <c r="O12" s="45">
        <v>60</v>
      </c>
      <c r="P12" s="270">
        <v>0</v>
      </c>
      <c r="Q12" s="231">
        <v>14.61</v>
      </c>
      <c r="R12" s="45">
        <v>17.48</v>
      </c>
      <c r="S12" s="45">
        <v>8.59</v>
      </c>
      <c r="T12" s="45">
        <v>0.4</v>
      </c>
      <c r="U12" s="45">
        <v>142.37</v>
      </c>
      <c r="V12" s="45">
        <v>0</v>
      </c>
      <c r="W12" s="45">
        <v>0</v>
      </c>
      <c r="X12" s="46">
        <v>1.05</v>
      </c>
    </row>
    <row r="13" spans="1:27" s="32" customFormat="1" ht="28.5" customHeight="1" x14ac:dyDescent="0.3">
      <c r="A13" s="77"/>
      <c r="B13" s="109"/>
      <c r="C13" s="333">
        <v>33</v>
      </c>
      <c r="D13" s="148" t="s">
        <v>8</v>
      </c>
      <c r="E13" s="250" t="s">
        <v>126</v>
      </c>
      <c r="F13" s="406">
        <v>200</v>
      </c>
      <c r="G13" s="109"/>
      <c r="H13" s="178">
        <v>5.59</v>
      </c>
      <c r="I13" s="54">
        <v>6.81</v>
      </c>
      <c r="J13" s="55">
        <v>12.3</v>
      </c>
      <c r="K13" s="149">
        <v>134.44</v>
      </c>
      <c r="L13" s="178">
        <v>0.15</v>
      </c>
      <c r="M13" s="147">
        <v>0.08</v>
      </c>
      <c r="N13" s="54">
        <v>5.17</v>
      </c>
      <c r="O13" s="54">
        <v>120</v>
      </c>
      <c r="P13" s="146">
        <v>0.02</v>
      </c>
      <c r="Q13" s="178">
        <v>24.54</v>
      </c>
      <c r="R13" s="54">
        <v>84.67</v>
      </c>
      <c r="S13" s="54">
        <v>24.67</v>
      </c>
      <c r="T13" s="54">
        <v>1.07</v>
      </c>
      <c r="U13" s="54">
        <v>357.31</v>
      </c>
      <c r="V13" s="54">
        <v>5.0000000000000001E-3</v>
      </c>
      <c r="W13" s="54">
        <v>0</v>
      </c>
      <c r="X13" s="42">
        <v>0.04</v>
      </c>
      <c r="Z13" s="316"/>
      <c r="AA13" s="86"/>
    </row>
    <row r="14" spans="1:27" s="16" customFormat="1" ht="33" customHeight="1" x14ac:dyDescent="0.3">
      <c r="A14" s="79"/>
      <c r="B14" s="109"/>
      <c r="C14" s="92">
        <v>259</v>
      </c>
      <c r="D14" s="355" t="s">
        <v>9</v>
      </c>
      <c r="E14" s="250" t="s">
        <v>97</v>
      </c>
      <c r="F14" s="406">
        <v>105</v>
      </c>
      <c r="G14" s="119"/>
      <c r="H14" s="119">
        <v>12.38</v>
      </c>
      <c r="I14" s="54">
        <v>10.59</v>
      </c>
      <c r="J14" s="55">
        <v>16.84</v>
      </c>
      <c r="K14" s="149">
        <v>167.46</v>
      </c>
      <c r="L14" s="178">
        <v>0.04</v>
      </c>
      <c r="M14" s="54">
        <v>0.06</v>
      </c>
      <c r="N14" s="54">
        <v>2.88</v>
      </c>
      <c r="O14" s="54">
        <v>70</v>
      </c>
      <c r="P14" s="55">
        <v>0.02</v>
      </c>
      <c r="Q14" s="178">
        <v>12.7</v>
      </c>
      <c r="R14" s="54">
        <v>145.38999999999999</v>
      </c>
      <c r="S14" s="525">
        <v>71.95</v>
      </c>
      <c r="T14" s="54">
        <v>1.22</v>
      </c>
      <c r="U14" s="54">
        <v>105.04</v>
      </c>
      <c r="V14" s="54">
        <v>6.0000000000000001E-3</v>
      </c>
      <c r="W14" s="54">
        <v>7.0000000000000001E-3</v>
      </c>
      <c r="X14" s="146">
        <v>0.12</v>
      </c>
      <c r="Z14" s="316"/>
      <c r="AA14" s="52"/>
    </row>
    <row r="15" spans="1:27" s="16" customFormat="1" ht="25.5" customHeight="1" x14ac:dyDescent="0.3">
      <c r="A15" s="79"/>
      <c r="B15" s="109"/>
      <c r="C15" s="92">
        <v>65</v>
      </c>
      <c r="D15" s="148" t="s">
        <v>45</v>
      </c>
      <c r="E15" s="250" t="s">
        <v>48</v>
      </c>
      <c r="F15" s="406">
        <v>150</v>
      </c>
      <c r="G15" s="109"/>
      <c r="H15" s="178">
        <v>6.76</v>
      </c>
      <c r="I15" s="54">
        <v>3.93</v>
      </c>
      <c r="J15" s="146">
        <v>41.29</v>
      </c>
      <c r="K15" s="149">
        <v>227.48</v>
      </c>
      <c r="L15" s="178">
        <v>0.08</v>
      </c>
      <c r="M15" s="147">
        <v>0.03</v>
      </c>
      <c r="N15" s="54">
        <v>0</v>
      </c>
      <c r="O15" s="54">
        <v>10</v>
      </c>
      <c r="P15" s="146">
        <v>0.06</v>
      </c>
      <c r="Q15" s="178">
        <v>13.54</v>
      </c>
      <c r="R15" s="54">
        <v>50.83</v>
      </c>
      <c r="S15" s="54">
        <v>9.14</v>
      </c>
      <c r="T15" s="54">
        <v>0.93</v>
      </c>
      <c r="U15" s="54">
        <v>72.5</v>
      </c>
      <c r="V15" s="54">
        <v>1E-3</v>
      </c>
      <c r="W15" s="54">
        <v>0</v>
      </c>
      <c r="X15" s="42">
        <v>0.01</v>
      </c>
      <c r="Z15" s="316"/>
      <c r="AA15" s="52"/>
    </row>
    <row r="16" spans="1:27" s="16" customFormat="1" ht="31.5" customHeight="1" x14ac:dyDescent="0.3">
      <c r="A16" s="79"/>
      <c r="B16" s="109"/>
      <c r="C16" s="74">
        <v>104</v>
      </c>
      <c r="D16" s="282" t="s">
        <v>16</v>
      </c>
      <c r="E16" s="250" t="s">
        <v>81</v>
      </c>
      <c r="F16" s="446">
        <v>200</v>
      </c>
      <c r="G16" s="74"/>
      <c r="H16" s="201">
        <v>0</v>
      </c>
      <c r="I16" s="20">
        <v>0</v>
      </c>
      <c r="J16" s="42">
        <v>14.16</v>
      </c>
      <c r="K16" s="200">
        <v>55.48</v>
      </c>
      <c r="L16" s="201">
        <v>0.09</v>
      </c>
      <c r="M16" s="20">
        <v>0.1</v>
      </c>
      <c r="N16" s="20">
        <v>2.94</v>
      </c>
      <c r="O16" s="20">
        <v>80</v>
      </c>
      <c r="P16" s="21">
        <v>0.96</v>
      </c>
      <c r="Q16" s="201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42">
        <v>0</v>
      </c>
      <c r="Z16" s="52"/>
      <c r="AA16" s="52"/>
    </row>
    <row r="17" spans="1:24" s="16" customFormat="1" ht="26.4" customHeight="1" x14ac:dyDescent="0.3">
      <c r="A17" s="79"/>
      <c r="B17" s="156"/>
      <c r="C17" s="335">
        <v>119</v>
      </c>
      <c r="D17" s="428" t="s">
        <v>13</v>
      </c>
      <c r="E17" s="109" t="s">
        <v>49</v>
      </c>
      <c r="F17" s="92">
        <v>30</v>
      </c>
      <c r="G17" s="74"/>
      <c r="H17" s="201">
        <v>2.2799999999999998</v>
      </c>
      <c r="I17" s="20">
        <v>0.24</v>
      </c>
      <c r="J17" s="42">
        <v>14.76</v>
      </c>
      <c r="K17" s="212">
        <v>70.5</v>
      </c>
      <c r="L17" s="201">
        <v>0.03</v>
      </c>
      <c r="M17" s="20">
        <v>0.01</v>
      </c>
      <c r="N17" s="20">
        <v>0</v>
      </c>
      <c r="O17" s="20">
        <v>0</v>
      </c>
      <c r="P17" s="21">
        <v>0</v>
      </c>
      <c r="Q17" s="201">
        <v>6</v>
      </c>
      <c r="R17" s="20">
        <v>19.5</v>
      </c>
      <c r="S17" s="20">
        <v>4.2</v>
      </c>
      <c r="T17" s="20">
        <v>0.33</v>
      </c>
      <c r="U17" s="20">
        <v>27.9</v>
      </c>
      <c r="V17" s="20">
        <v>1E-3</v>
      </c>
      <c r="W17" s="20">
        <v>2E-3</v>
      </c>
      <c r="X17" s="42">
        <v>4.3499999999999996</v>
      </c>
    </row>
    <row r="18" spans="1:24" s="32" customFormat="1" ht="26.4" customHeight="1" x14ac:dyDescent="0.3">
      <c r="A18" s="79"/>
      <c r="B18" s="313"/>
      <c r="C18" s="556">
        <v>120</v>
      </c>
      <c r="D18" s="689" t="s">
        <v>14</v>
      </c>
      <c r="E18" s="690" t="s">
        <v>44</v>
      </c>
      <c r="F18" s="134">
        <v>20</v>
      </c>
      <c r="G18" s="134"/>
      <c r="H18" s="19">
        <v>1.32</v>
      </c>
      <c r="I18" s="20">
        <v>0.24</v>
      </c>
      <c r="J18" s="21">
        <v>8.0399999999999991</v>
      </c>
      <c r="K18" s="199">
        <v>39.6</v>
      </c>
      <c r="L18" s="201">
        <v>0.03</v>
      </c>
      <c r="M18" s="19">
        <v>0.02</v>
      </c>
      <c r="N18" s="20">
        <v>0</v>
      </c>
      <c r="O18" s="20">
        <v>0</v>
      </c>
      <c r="P18" s="42">
        <v>0</v>
      </c>
      <c r="Q18" s="201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2">
        <v>0</v>
      </c>
    </row>
    <row r="19" spans="1:24" s="32" customFormat="1" ht="26.4" customHeight="1" x14ac:dyDescent="0.3">
      <c r="A19" s="79"/>
      <c r="B19" s="156"/>
      <c r="C19" s="483"/>
      <c r="D19" s="450"/>
      <c r="E19" s="216" t="s">
        <v>18</v>
      </c>
      <c r="F19" s="691">
        <f>F12+F13+F14+F15+F16+F17+F18</f>
        <v>765</v>
      </c>
      <c r="G19" s="692"/>
      <c r="H19" s="693">
        <f t="shared" ref="H19:X19" si="1">H12+H13+H14+H15+H16+H17+H18</f>
        <v>29.08</v>
      </c>
      <c r="I19" s="694">
        <f t="shared" si="1"/>
        <v>26.819999999999997</v>
      </c>
      <c r="J19" s="695">
        <f t="shared" si="1"/>
        <v>109.78999999999999</v>
      </c>
      <c r="K19" s="274">
        <f t="shared" si="1"/>
        <v>751.91000000000008</v>
      </c>
      <c r="L19" s="693">
        <f t="shared" si="1"/>
        <v>0.45000000000000007</v>
      </c>
      <c r="M19" s="694">
        <f t="shared" si="1"/>
        <v>0.33</v>
      </c>
      <c r="N19" s="694">
        <f t="shared" si="1"/>
        <v>52.99</v>
      </c>
      <c r="O19" s="694">
        <f t="shared" si="1"/>
        <v>340</v>
      </c>
      <c r="P19" s="695">
        <f t="shared" si="1"/>
        <v>1.06</v>
      </c>
      <c r="Q19" s="693">
        <f t="shared" si="1"/>
        <v>77.189999999999984</v>
      </c>
      <c r="R19" s="694">
        <f t="shared" si="1"/>
        <v>347.87</v>
      </c>
      <c r="S19" s="694">
        <f t="shared" si="1"/>
        <v>127.95000000000002</v>
      </c>
      <c r="T19" s="694">
        <f t="shared" si="1"/>
        <v>4.7300000000000004</v>
      </c>
      <c r="U19" s="694">
        <f t="shared" si="1"/>
        <v>752.12</v>
      </c>
      <c r="V19" s="694">
        <f t="shared" si="1"/>
        <v>1.4000000000000002E-2</v>
      </c>
      <c r="W19" s="694">
        <f t="shared" si="1"/>
        <v>1.0000000000000002E-2</v>
      </c>
      <c r="X19" s="695">
        <f t="shared" si="1"/>
        <v>5.5699999999999994</v>
      </c>
    </row>
    <row r="20" spans="1:24" s="86" customFormat="1" ht="26.4" customHeight="1" thickBot="1" x14ac:dyDescent="0.35">
      <c r="A20" s="189"/>
      <c r="B20" s="696"/>
      <c r="C20" s="484"/>
      <c r="D20" s="309"/>
      <c r="E20" s="234" t="s">
        <v>19</v>
      </c>
      <c r="F20" s="309"/>
      <c r="G20" s="303"/>
      <c r="H20" s="697"/>
      <c r="I20" s="698"/>
      <c r="J20" s="699"/>
      <c r="K20" s="137">
        <f>K19/23.5</f>
        <v>31.996170212765961</v>
      </c>
      <c r="L20" s="697"/>
      <c r="M20" s="700"/>
      <c r="N20" s="698"/>
      <c r="O20" s="698"/>
      <c r="P20" s="701"/>
      <c r="Q20" s="697"/>
      <c r="R20" s="698"/>
      <c r="S20" s="698"/>
      <c r="T20" s="698"/>
      <c r="U20" s="698"/>
      <c r="V20" s="698"/>
      <c r="W20" s="698"/>
      <c r="X20" s="111"/>
    </row>
    <row r="21" spans="1:24" x14ac:dyDescent="0.3">
      <c r="A21" s="2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x14ac:dyDescent="0.3">
      <c r="A22" s="11"/>
      <c r="B22" s="475"/>
    </row>
  </sheetData>
  <mergeCells count="3">
    <mergeCell ref="L4:P4"/>
    <mergeCell ref="Q4:X4"/>
    <mergeCell ref="D4:D5"/>
  </mergeCells>
  <pageMargins left="0.7" right="0.7" top="0.75" bottom="0.75" header="0.3" footer="0.3"/>
  <pageSetup paperSize="9" scale="37" orientation="landscape" r:id="rId1"/>
  <colBreaks count="1" manualBreakCount="1">
    <brk id="2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4"/>
  <sheetViews>
    <sheetView topLeftCell="A4" zoomScale="65" zoomScaleNormal="65" zoomScaleSheetLayoutView="49" workbookViewId="0">
      <selection activeCell="E17" sqref="E17"/>
    </sheetView>
  </sheetViews>
  <sheetFormatPr defaultRowHeight="14.4" x14ac:dyDescent="0.3"/>
  <cols>
    <col min="1" max="1" width="24.44140625" customWidth="1"/>
    <col min="2" max="2" width="16.8867187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4.88671875" customWidth="1"/>
    <col min="8" max="8" width="12.44140625" customWidth="1"/>
    <col min="9" max="9" width="11.33203125" customWidth="1"/>
    <col min="10" max="10" width="12.88671875" customWidth="1"/>
    <col min="11" max="11" width="20" customWidth="1"/>
    <col min="12" max="12" width="11.33203125" customWidth="1"/>
    <col min="22" max="22" width="11.6640625" customWidth="1"/>
    <col min="23" max="23" width="13.44140625" customWidth="1"/>
  </cols>
  <sheetData>
    <row r="2" spans="1:24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20</v>
      </c>
      <c r="H2" s="6"/>
      <c r="K2" s="8"/>
      <c r="L2" s="7"/>
      <c r="M2" s="1"/>
      <c r="N2" s="2"/>
    </row>
    <row r="3" spans="1:24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99"/>
      <c r="B4" s="99"/>
      <c r="C4" s="382" t="s">
        <v>37</v>
      </c>
      <c r="D4" s="179"/>
      <c r="E4" s="411"/>
      <c r="F4" s="379"/>
      <c r="G4" s="382"/>
      <c r="H4" s="453" t="s">
        <v>20</v>
      </c>
      <c r="I4" s="452"/>
      <c r="J4" s="451"/>
      <c r="K4" s="403" t="s">
        <v>21</v>
      </c>
      <c r="L4" s="717" t="s">
        <v>22</v>
      </c>
      <c r="M4" s="718"/>
      <c r="N4" s="719"/>
      <c r="O4" s="719"/>
      <c r="P4" s="720"/>
      <c r="Q4" s="724" t="s">
        <v>23</v>
      </c>
      <c r="R4" s="725"/>
      <c r="S4" s="725"/>
      <c r="T4" s="725"/>
      <c r="U4" s="725"/>
      <c r="V4" s="725"/>
      <c r="W4" s="725"/>
      <c r="X4" s="726"/>
    </row>
    <row r="5" spans="1:24" s="16" customFormat="1" ht="47.4" thickBot="1" x14ac:dyDescent="0.35">
      <c r="A5" s="100" t="s">
        <v>0</v>
      </c>
      <c r="B5" s="322"/>
      <c r="C5" s="76" t="s">
        <v>38</v>
      </c>
      <c r="D5" s="404" t="s">
        <v>39</v>
      </c>
      <c r="E5" s="76" t="s">
        <v>36</v>
      </c>
      <c r="F5" s="87" t="s">
        <v>24</v>
      </c>
      <c r="G5" s="76" t="s">
        <v>35</v>
      </c>
      <c r="H5" s="315" t="s">
        <v>25</v>
      </c>
      <c r="I5" s="311" t="s">
        <v>26</v>
      </c>
      <c r="J5" s="315" t="s">
        <v>27</v>
      </c>
      <c r="K5" s="405" t="s">
        <v>28</v>
      </c>
      <c r="L5" s="320" t="s">
        <v>29</v>
      </c>
      <c r="M5" s="320" t="s">
        <v>67</v>
      </c>
      <c r="N5" s="320" t="s">
        <v>30</v>
      </c>
      <c r="O5" s="323" t="s">
        <v>68</v>
      </c>
      <c r="P5" s="320" t="s">
        <v>69</v>
      </c>
      <c r="Q5" s="320" t="s">
        <v>31</v>
      </c>
      <c r="R5" s="320" t="s">
        <v>32</v>
      </c>
      <c r="S5" s="320" t="s">
        <v>33</v>
      </c>
      <c r="T5" s="320" t="s">
        <v>34</v>
      </c>
      <c r="U5" s="320" t="s">
        <v>70</v>
      </c>
      <c r="V5" s="320" t="s">
        <v>71</v>
      </c>
      <c r="W5" s="320" t="s">
        <v>72</v>
      </c>
      <c r="X5" s="382" t="s">
        <v>73</v>
      </c>
    </row>
    <row r="6" spans="1:24" s="16" customFormat="1" ht="39" customHeight="1" x14ac:dyDescent="0.3">
      <c r="A6" s="103" t="s">
        <v>5</v>
      </c>
      <c r="B6" s="96"/>
      <c r="C6" s="112">
        <v>27</v>
      </c>
      <c r="D6" s="124" t="s">
        <v>17</v>
      </c>
      <c r="E6" s="572" t="s">
        <v>112</v>
      </c>
      <c r="F6" s="573">
        <v>100</v>
      </c>
      <c r="G6" s="112"/>
      <c r="H6" s="232">
        <v>0.8</v>
      </c>
      <c r="I6" s="45">
        <v>0.3</v>
      </c>
      <c r="J6" s="270">
        <v>9.6</v>
      </c>
      <c r="K6" s="276">
        <v>49</v>
      </c>
      <c r="L6" s="231">
        <v>0.06</v>
      </c>
      <c r="M6" s="232">
        <v>0.04</v>
      </c>
      <c r="N6" s="45">
        <v>10</v>
      </c>
      <c r="O6" s="45">
        <v>20</v>
      </c>
      <c r="P6" s="46">
        <v>0</v>
      </c>
      <c r="Q6" s="231">
        <v>20</v>
      </c>
      <c r="R6" s="45">
        <v>20</v>
      </c>
      <c r="S6" s="45">
        <v>9</v>
      </c>
      <c r="T6" s="45">
        <v>0.5</v>
      </c>
      <c r="U6" s="45">
        <v>214</v>
      </c>
      <c r="V6" s="45">
        <v>4.0000000000000001E-3</v>
      </c>
      <c r="W6" s="45">
        <v>1E-4</v>
      </c>
      <c r="X6" s="46">
        <v>0</v>
      </c>
    </row>
    <row r="7" spans="1:24" s="16" customFormat="1" ht="39" customHeight="1" x14ac:dyDescent="0.3">
      <c r="A7" s="101"/>
      <c r="B7" s="92"/>
      <c r="C7" s="333">
        <v>182</v>
      </c>
      <c r="D7" s="282" t="s">
        <v>9</v>
      </c>
      <c r="E7" s="116" t="s">
        <v>117</v>
      </c>
      <c r="F7" s="446">
        <v>90</v>
      </c>
      <c r="G7" s="119"/>
      <c r="H7" s="201">
        <v>16.37</v>
      </c>
      <c r="I7" s="20">
        <v>5.22</v>
      </c>
      <c r="J7" s="42">
        <v>2.89</v>
      </c>
      <c r="K7" s="200">
        <v>123.32</v>
      </c>
      <c r="L7" s="201">
        <v>0.08</v>
      </c>
      <c r="M7" s="20">
        <v>0.11</v>
      </c>
      <c r="N7" s="20">
        <v>1.31</v>
      </c>
      <c r="O7" s="20">
        <v>30</v>
      </c>
      <c r="P7" s="21">
        <v>0.28999999999999998</v>
      </c>
      <c r="Q7" s="201">
        <v>120.47</v>
      </c>
      <c r="R7" s="20">
        <v>218.12</v>
      </c>
      <c r="S7" s="20">
        <v>48.98</v>
      </c>
      <c r="T7" s="20">
        <v>0.86</v>
      </c>
      <c r="U7" s="20">
        <v>352.34</v>
      </c>
      <c r="V7" s="20">
        <v>0.11899999999999999</v>
      </c>
      <c r="W7" s="20">
        <v>1.2999999999999999E-2</v>
      </c>
      <c r="X7" s="42">
        <v>0.56000000000000005</v>
      </c>
    </row>
    <row r="8" spans="1:24" s="16" customFormat="1" ht="39" customHeight="1" x14ac:dyDescent="0.3">
      <c r="A8" s="101"/>
      <c r="B8" s="92"/>
      <c r="C8" s="333">
        <v>50</v>
      </c>
      <c r="D8" s="143" t="s">
        <v>52</v>
      </c>
      <c r="E8" s="109" t="s">
        <v>60</v>
      </c>
      <c r="F8" s="92">
        <v>150</v>
      </c>
      <c r="G8" s="92"/>
      <c r="H8" s="165">
        <v>3.28</v>
      </c>
      <c r="I8" s="162">
        <v>7.81</v>
      </c>
      <c r="J8" s="163">
        <v>21.57</v>
      </c>
      <c r="K8" s="557">
        <v>170.22</v>
      </c>
      <c r="L8" s="175">
        <v>0.13</v>
      </c>
      <c r="M8" s="15">
        <v>0.11</v>
      </c>
      <c r="N8" s="15">
        <v>11.16</v>
      </c>
      <c r="O8" s="15">
        <v>50</v>
      </c>
      <c r="P8" s="37">
        <v>0.15</v>
      </c>
      <c r="Q8" s="17">
        <v>39.840000000000003</v>
      </c>
      <c r="R8" s="15">
        <v>90.51</v>
      </c>
      <c r="S8" s="15">
        <v>30.49</v>
      </c>
      <c r="T8" s="15">
        <v>1.1299999999999999</v>
      </c>
      <c r="U8" s="15">
        <v>680.36</v>
      </c>
      <c r="V8" s="15">
        <v>8.0000000000000002E-3</v>
      </c>
      <c r="W8" s="15">
        <v>1E-3</v>
      </c>
      <c r="X8" s="37">
        <v>0.04</v>
      </c>
    </row>
    <row r="9" spans="1:24" s="32" customFormat="1" ht="33" customHeight="1" x14ac:dyDescent="0.3">
      <c r="A9" s="101"/>
      <c r="B9" s="92"/>
      <c r="C9" s="74">
        <v>104</v>
      </c>
      <c r="D9" s="559" t="s">
        <v>16</v>
      </c>
      <c r="E9" s="123" t="s">
        <v>160</v>
      </c>
      <c r="F9" s="130">
        <v>200</v>
      </c>
      <c r="G9" s="127"/>
      <c r="H9" s="175">
        <v>0</v>
      </c>
      <c r="I9" s="15">
        <v>0</v>
      </c>
      <c r="J9" s="37">
        <v>14.4</v>
      </c>
      <c r="K9" s="184">
        <v>58.4</v>
      </c>
      <c r="L9" s="175">
        <v>0.09</v>
      </c>
      <c r="M9" s="15">
        <v>0.1</v>
      </c>
      <c r="N9" s="15">
        <v>2.94</v>
      </c>
      <c r="O9" s="15">
        <v>80</v>
      </c>
      <c r="P9" s="18">
        <v>0.96</v>
      </c>
      <c r="Q9" s="17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39">
        <v>0</v>
      </c>
    </row>
    <row r="10" spans="1:24" s="16" customFormat="1" ht="39" customHeight="1" x14ac:dyDescent="0.3">
      <c r="A10" s="101"/>
      <c r="B10" s="92"/>
      <c r="C10" s="335">
        <v>119</v>
      </c>
      <c r="D10" s="282" t="s">
        <v>13</v>
      </c>
      <c r="E10" s="109" t="s">
        <v>49</v>
      </c>
      <c r="F10" s="166">
        <v>20</v>
      </c>
      <c r="G10" s="74"/>
      <c r="H10" s="201">
        <v>1.52</v>
      </c>
      <c r="I10" s="20">
        <v>0.16</v>
      </c>
      <c r="J10" s="42">
        <v>9.84</v>
      </c>
      <c r="K10" s="200">
        <v>47</v>
      </c>
      <c r="L10" s="201">
        <v>0.02</v>
      </c>
      <c r="M10" s="19">
        <v>0.01</v>
      </c>
      <c r="N10" s="20">
        <v>0</v>
      </c>
      <c r="O10" s="20">
        <v>0</v>
      </c>
      <c r="P10" s="42">
        <v>0</v>
      </c>
      <c r="Q10" s="201">
        <v>4</v>
      </c>
      <c r="R10" s="20">
        <v>13</v>
      </c>
      <c r="S10" s="20">
        <v>2.8</v>
      </c>
      <c r="T10" s="19">
        <v>0.22</v>
      </c>
      <c r="U10" s="20">
        <v>18.600000000000001</v>
      </c>
      <c r="V10" s="20">
        <v>1E-3</v>
      </c>
      <c r="W10" s="19">
        <v>1E-3</v>
      </c>
      <c r="X10" s="42">
        <v>2.9</v>
      </c>
    </row>
    <row r="11" spans="1:24" s="16" customFormat="1" ht="39" customHeight="1" x14ac:dyDescent="0.3">
      <c r="A11" s="101"/>
      <c r="B11" s="92"/>
      <c r="C11" s="333">
        <v>120</v>
      </c>
      <c r="D11" s="282" t="s">
        <v>14</v>
      </c>
      <c r="E11" s="109" t="s">
        <v>44</v>
      </c>
      <c r="F11" s="333">
        <v>20</v>
      </c>
      <c r="G11" s="456"/>
      <c r="H11" s="201">
        <v>1.32</v>
      </c>
      <c r="I11" s="20">
        <v>0.24</v>
      </c>
      <c r="J11" s="42">
        <v>8.0399999999999991</v>
      </c>
      <c r="K11" s="285">
        <v>39.6</v>
      </c>
      <c r="L11" s="201">
        <v>0.03</v>
      </c>
      <c r="M11" s="20">
        <v>0.02</v>
      </c>
      <c r="N11" s="20">
        <v>0</v>
      </c>
      <c r="O11" s="20">
        <v>0</v>
      </c>
      <c r="P11" s="21">
        <v>0</v>
      </c>
      <c r="Q11" s="201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2">
        <v>0</v>
      </c>
    </row>
    <row r="12" spans="1:24" s="16" customFormat="1" ht="39" customHeight="1" x14ac:dyDescent="0.3">
      <c r="A12" s="101"/>
      <c r="B12" s="92"/>
      <c r="C12" s="187"/>
      <c r="D12" s="442"/>
      <c r="E12" s="114" t="s">
        <v>18</v>
      </c>
      <c r="F12" s="523">
        <f>SUM(F6:F11)</f>
        <v>580</v>
      </c>
      <c r="G12" s="186"/>
      <c r="H12" s="121">
        <f t="shared" ref="H12:X12" si="0">SUM(H6:H11)</f>
        <v>23.290000000000003</v>
      </c>
      <c r="I12" s="30">
        <f t="shared" si="0"/>
        <v>13.729999999999999</v>
      </c>
      <c r="J12" s="187">
        <f t="shared" si="0"/>
        <v>66.34</v>
      </c>
      <c r="K12" s="523">
        <f t="shared" si="0"/>
        <v>487.53999999999996</v>
      </c>
      <c r="L12" s="186">
        <f t="shared" si="0"/>
        <v>0.41000000000000003</v>
      </c>
      <c r="M12" s="30">
        <f t="shared" si="0"/>
        <v>0.39</v>
      </c>
      <c r="N12" s="30">
        <f t="shared" si="0"/>
        <v>25.41</v>
      </c>
      <c r="O12" s="30">
        <f t="shared" si="0"/>
        <v>180</v>
      </c>
      <c r="P12" s="187">
        <f t="shared" si="0"/>
        <v>1.4</v>
      </c>
      <c r="Q12" s="186">
        <f t="shared" si="0"/>
        <v>190.11</v>
      </c>
      <c r="R12" s="30">
        <f t="shared" si="0"/>
        <v>371.63</v>
      </c>
      <c r="S12" s="30">
        <f t="shared" si="0"/>
        <v>100.67</v>
      </c>
      <c r="T12" s="30">
        <f t="shared" si="0"/>
        <v>3.49</v>
      </c>
      <c r="U12" s="30">
        <f t="shared" si="0"/>
        <v>1312.2999999999997</v>
      </c>
      <c r="V12" s="30">
        <f t="shared" si="0"/>
        <v>0.13300000000000001</v>
      </c>
      <c r="W12" s="30">
        <f t="shared" si="0"/>
        <v>1.61E-2</v>
      </c>
      <c r="X12" s="187">
        <f t="shared" si="0"/>
        <v>3.5</v>
      </c>
    </row>
    <row r="13" spans="1:24" s="16" customFormat="1" ht="39" customHeight="1" thickBot="1" x14ac:dyDescent="0.35">
      <c r="A13" s="102"/>
      <c r="B13" s="97"/>
      <c r="C13" s="195"/>
      <c r="D13" s="331"/>
      <c r="E13" s="115" t="s">
        <v>19</v>
      </c>
      <c r="F13" s="195"/>
      <c r="G13" s="331"/>
      <c r="H13" s="527"/>
      <c r="I13" s="528"/>
      <c r="J13" s="529"/>
      <c r="K13" s="530">
        <f>K12/23.5</f>
        <v>20.746382978723403</v>
      </c>
      <c r="L13" s="527"/>
      <c r="M13" s="528"/>
      <c r="N13" s="528"/>
      <c r="O13" s="528"/>
      <c r="P13" s="531"/>
      <c r="Q13" s="527"/>
      <c r="R13" s="528"/>
      <c r="S13" s="528"/>
      <c r="T13" s="528"/>
      <c r="U13" s="528"/>
      <c r="V13" s="528"/>
      <c r="W13" s="528"/>
      <c r="X13" s="529"/>
    </row>
    <row r="14" spans="1:24" s="16" customFormat="1" ht="41.25" customHeight="1" x14ac:dyDescent="0.3">
      <c r="A14" s="334" t="s">
        <v>6</v>
      </c>
      <c r="B14" s="112"/>
      <c r="C14" s="277" t="s">
        <v>100</v>
      </c>
      <c r="D14" s="124" t="s">
        <v>17</v>
      </c>
      <c r="E14" s="157" t="s">
        <v>101</v>
      </c>
      <c r="F14" s="112">
        <v>32</v>
      </c>
      <c r="G14" s="408"/>
      <c r="H14" s="296">
        <v>1.76</v>
      </c>
      <c r="I14" s="260">
        <v>8</v>
      </c>
      <c r="J14" s="297">
        <v>21.12</v>
      </c>
      <c r="K14" s="546">
        <v>163.19999999999999</v>
      </c>
      <c r="L14" s="231"/>
      <c r="M14" s="232"/>
      <c r="N14" s="45"/>
      <c r="O14" s="45"/>
      <c r="P14" s="270"/>
      <c r="Q14" s="231"/>
      <c r="R14" s="45"/>
      <c r="S14" s="45"/>
      <c r="T14" s="45"/>
      <c r="U14" s="45"/>
      <c r="V14" s="45"/>
      <c r="W14" s="45"/>
      <c r="X14" s="46"/>
    </row>
    <row r="15" spans="1:24" s="16" customFormat="1" ht="39" customHeight="1" x14ac:dyDescent="0.3">
      <c r="A15" s="77"/>
      <c r="B15" s="91"/>
      <c r="C15" s="92">
        <v>34</v>
      </c>
      <c r="D15" s="109" t="s">
        <v>8</v>
      </c>
      <c r="E15" s="210" t="s">
        <v>134</v>
      </c>
      <c r="F15" s="284">
        <v>200</v>
      </c>
      <c r="G15" s="92"/>
      <c r="H15" s="51">
        <v>8.59</v>
      </c>
      <c r="I15" s="13">
        <v>6.07</v>
      </c>
      <c r="J15" s="22">
        <v>13.63</v>
      </c>
      <c r="K15" s="94">
        <v>143.86000000000001</v>
      </c>
      <c r="L15" s="51">
        <v>0.25</v>
      </c>
      <c r="M15" s="13">
        <v>0.08</v>
      </c>
      <c r="N15" s="13">
        <v>2.73</v>
      </c>
      <c r="O15" s="13">
        <v>110</v>
      </c>
      <c r="P15" s="22">
        <v>0</v>
      </c>
      <c r="Q15" s="176">
        <v>23.95</v>
      </c>
      <c r="R15" s="13">
        <v>95.82</v>
      </c>
      <c r="S15" s="13">
        <v>29.47</v>
      </c>
      <c r="T15" s="13">
        <v>1.86</v>
      </c>
      <c r="U15" s="13">
        <v>321.82</v>
      </c>
      <c r="V15" s="13">
        <v>4.1999999999999997E-3</v>
      </c>
      <c r="W15" s="13">
        <v>2.3E-3</v>
      </c>
      <c r="X15" s="39">
        <v>0.03</v>
      </c>
    </row>
    <row r="16" spans="1:24" s="16" customFormat="1" ht="39" customHeight="1" x14ac:dyDescent="0.3">
      <c r="A16" s="78"/>
      <c r="B16" s="92"/>
      <c r="C16" s="333" t="s">
        <v>146</v>
      </c>
      <c r="D16" s="143" t="s">
        <v>9</v>
      </c>
      <c r="E16" s="116" t="s">
        <v>147</v>
      </c>
      <c r="F16" s="446">
        <v>90</v>
      </c>
      <c r="G16" s="74"/>
      <c r="H16" s="178">
        <v>17.399999999999999</v>
      </c>
      <c r="I16" s="54">
        <v>13.73</v>
      </c>
      <c r="J16" s="563">
        <v>0.99</v>
      </c>
      <c r="K16" s="335">
        <v>199.57</v>
      </c>
      <c r="L16" s="178">
        <v>0.1</v>
      </c>
      <c r="M16" s="147">
        <v>0.22</v>
      </c>
      <c r="N16" s="54">
        <v>0.77</v>
      </c>
      <c r="O16" s="54">
        <v>20</v>
      </c>
      <c r="P16" s="146">
        <v>0.14000000000000001</v>
      </c>
      <c r="Q16" s="54">
        <v>16.13</v>
      </c>
      <c r="R16" s="54">
        <v>189.72</v>
      </c>
      <c r="S16" s="54">
        <v>23</v>
      </c>
      <c r="T16" s="54">
        <v>0.94</v>
      </c>
      <c r="U16" s="54">
        <v>263.98</v>
      </c>
      <c r="V16" s="54">
        <v>5.9999999999999995E-4</v>
      </c>
      <c r="W16" s="245">
        <v>2.3400000000000001E-2</v>
      </c>
      <c r="X16" s="146">
        <v>0</v>
      </c>
    </row>
    <row r="17" spans="1:24" s="16" customFormat="1" ht="39.75" customHeight="1" x14ac:dyDescent="0.3">
      <c r="A17" s="78"/>
      <c r="B17" s="251"/>
      <c r="C17" s="333">
        <v>64</v>
      </c>
      <c r="D17" s="109" t="s">
        <v>45</v>
      </c>
      <c r="E17" s="210" t="s">
        <v>54</v>
      </c>
      <c r="F17" s="92">
        <v>150</v>
      </c>
      <c r="G17" s="119"/>
      <c r="H17" s="178">
        <v>6.76</v>
      </c>
      <c r="I17" s="54">
        <v>3.93</v>
      </c>
      <c r="J17" s="146">
        <v>41.29</v>
      </c>
      <c r="K17" s="149">
        <v>227.48</v>
      </c>
      <c r="L17" s="175">
        <v>0.08</v>
      </c>
      <c r="M17" s="15">
        <v>0.03</v>
      </c>
      <c r="N17" s="15">
        <v>0</v>
      </c>
      <c r="O17" s="15">
        <v>10</v>
      </c>
      <c r="P17" s="37">
        <v>0.06</v>
      </c>
      <c r="Q17" s="17">
        <v>13.22</v>
      </c>
      <c r="R17" s="15">
        <v>50.76</v>
      </c>
      <c r="S17" s="15">
        <v>9.1199999999999992</v>
      </c>
      <c r="T17" s="15">
        <v>0.92</v>
      </c>
      <c r="U17" s="15">
        <v>72.489999999999995</v>
      </c>
      <c r="V17" s="15">
        <v>1E-3</v>
      </c>
      <c r="W17" s="15">
        <v>0</v>
      </c>
      <c r="X17" s="37">
        <v>0.01</v>
      </c>
    </row>
    <row r="18" spans="1:24" s="16" customFormat="1" ht="39" customHeight="1" x14ac:dyDescent="0.3">
      <c r="A18" s="78"/>
      <c r="B18" s="251"/>
      <c r="C18" s="335">
        <v>98</v>
      </c>
      <c r="D18" s="90" t="s">
        <v>16</v>
      </c>
      <c r="E18" s="148" t="s">
        <v>90</v>
      </c>
      <c r="F18" s="92">
        <v>200</v>
      </c>
      <c r="G18" s="445"/>
      <c r="H18" s="19">
        <v>0.37</v>
      </c>
      <c r="I18" s="20">
        <v>0</v>
      </c>
      <c r="J18" s="21">
        <v>14.85</v>
      </c>
      <c r="K18" s="134">
        <v>59.48</v>
      </c>
      <c r="L18" s="175">
        <v>0</v>
      </c>
      <c r="M18" s="17">
        <v>0</v>
      </c>
      <c r="N18" s="15">
        <v>0</v>
      </c>
      <c r="O18" s="15">
        <v>0</v>
      </c>
      <c r="P18" s="37">
        <v>0</v>
      </c>
      <c r="Q18" s="175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37">
        <v>0</v>
      </c>
    </row>
    <row r="19" spans="1:24" s="16" customFormat="1" ht="29.25" customHeight="1" x14ac:dyDescent="0.3">
      <c r="A19" s="78"/>
      <c r="B19" s="251"/>
      <c r="C19" s="335">
        <v>119</v>
      </c>
      <c r="D19" s="559" t="s">
        <v>13</v>
      </c>
      <c r="E19" s="127" t="s">
        <v>49</v>
      </c>
      <c r="F19" s="130">
        <v>20</v>
      </c>
      <c r="G19" s="89"/>
      <c r="H19" s="175">
        <v>1.52</v>
      </c>
      <c r="I19" s="15">
        <v>0.16</v>
      </c>
      <c r="J19" s="37">
        <v>9.84</v>
      </c>
      <c r="K19" s="183">
        <v>47</v>
      </c>
      <c r="L19" s="175">
        <v>0.02</v>
      </c>
      <c r="M19" s="17">
        <v>0.01</v>
      </c>
      <c r="N19" s="15">
        <v>0</v>
      </c>
      <c r="O19" s="15">
        <v>0</v>
      </c>
      <c r="P19" s="37">
        <v>0</v>
      </c>
      <c r="Q19" s="175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37">
        <v>2.9</v>
      </c>
    </row>
    <row r="20" spans="1:24" s="16" customFormat="1" ht="39" customHeight="1" x14ac:dyDescent="0.3">
      <c r="A20" s="78"/>
      <c r="B20" s="251"/>
      <c r="C20" s="333">
        <v>120</v>
      </c>
      <c r="D20" s="559" t="s">
        <v>14</v>
      </c>
      <c r="E20" s="127" t="s">
        <v>44</v>
      </c>
      <c r="F20" s="91">
        <v>20</v>
      </c>
      <c r="G20" s="441"/>
      <c r="H20" s="175">
        <v>1.32</v>
      </c>
      <c r="I20" s="15">
        <v>0.24</v>
      </c>
      <c r="J20" s="37">
        <v>8.0399999999999991</v>
      </c>
      <c r="K20" s="184">
        <v>39.6</v>
      </c>
      <c r="L20" s="201">
        <v>0.03</v>
      </c>
      <c r="M20" s="20">
        <v>0.02</v>
      </c>
      <c r="N20" s="20">
        <v>0</v>
      </c>
      <c r="O20" s="20">
        <v>0</v>
      </c>
      <c r="P20" s="21">
        <v>0</v>
      </c>
      <c r="Q20" s="201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2">
        <v>0</v>
      </c>
    </row>
    <row r="21" spans="1:24" s="16" customFormat="1" ht="39" customHeight="1" x14ac:dyDescent="0.3">
      <c r="A21" s="78"/>
      <c r="B21" s="251"/>
      <c r="C21" s="483"/>
      <c r="D21" s="450"/>
      <c r="E21" s="216" t="s">
        <v>18</v>
      </c>
      <c r="F21" s="196">
        <f>SUM(F14:F20)</f>
        <v>712</v>
      </c>
      <c r="G21" s="196"/>
      <c r="H21" s="140">
        <f t="shared" ref="H21:X21" si="1">SUM(H14:H20)</f>
        <v>37.72</v>
      </c>
      <c r="I21" s="30">
        <f t="shared" si="1"/>
        <v>32.130000000000003</v>
      </c>
      <c r="J21" s="48">
        <f t="shared" si="1"/>
        <v>109.75999999999999</v>
      </c>
      <c r="K21" s="196">
        <f t="shared" si="1"/>
        <v>880.19</v>
      </c>
      <c r="L21" s="140">
        <f t="shared" si="1"/>
        <v>0.48</v>
      </c>
      <c r="M21" s="30">
        <f t="shared" si="1"/>
        <v>0.36</v>
      </c>
      <c r="N21" s="30">
        <f t="shared" si="1"/>
        <v>3.5</v>
      </c>
      <c r="O21" s="30">
        <f t="shared" si="1"/>
        <v>140</v>
      </c>
      <c r="P21" s="48">
        <f t="shared" si="1"/>
        <v>0.2</v>
      </c>
      <c r="Q21" s="140">
        <f t="shared" si="1"/>
        <v>63.309999999999995</v>
      </c>
      <c r="R21" s="30">
        <f t="shared" si="1"/>
        <v>379.29999999999995</v>
      </c>
      <c r="S21" s="30">
        <f t="shared" si="1"/>
        <v>73.790000000000006</v>
      </c>
      <c r="T21" s="30">
        <f t="shared" si="1"/>
        <v>4.74</v>
      </c>
      <c r="U21" s="30">
        <f t="shared" si="1"/>
        <v>724.09</v>
      </c>
      <c r="V21" s="30">
        <f t="shared" si="1"/>
        <v>7.7999999999999996E-3</v>
      </c>
      <c r="W21" s="30">
        <f t="shared" si="1"/>
        <v>2.7700000000000002E-2</v>
      </c>
      <c r="X21" s="48">
        <f t="shared" si="1"/>
        <v>2.94</v>
      </c>
    </row>
    <row r="22" spans="1:24" s="16" customFormat="1" ht="39" customHeight="1" thickBot="1" x14ac:dyDescent="0.35">
      <c r="A22" s="104"/>
      <c r="B22" s="98"/>
      <c r="C22" s="484"/>
      <c r="D22" s="309"/>
      <c r="E22" s="234" t="s">
        <v>19</v>
      </c>
      <c r="F22" s="253"/>
      <c r="G22" s="253"/>
      <c r="H22" s="255"/>
      <c r="I22" s="256"/>
      <c r="J22" s="257"/>
      <c r="K22" s="254">
        <f>K21/23.5</f>
        <v>37.454893617021277</v>
      </c>
      <c r="L22" s="255"/>
      <c r="M22" s="307"/>
      <c r="N22" s="256"/>
      <c r="O22" s="256"/>
      <c r="P22" s="257"/>
      <c r="Q22" s="255"/>
      <c r="R22" s="256"/>
      <c r="S22" s="256"/>
      <c r="T22" s="256"/>
      <c r="U22" s="256"/>
      <c r="V22" s="256"/>
      <c r="W22" s="256"/>
      <c r="X22" s="257"/>
    </row>
    <row r="23" spans="1:24" x14ac:dyDescent="0.3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34" spans="4:10" x14ac:dyDescent="0.3">
      <c r="D34" s="11"/>
      <c r="E34" s="11"/>
      <c r="F34" s="11"/>
      <c r="G34" s="11"/>
      <c r="H34" s="11"/>
      <c r="I34" s="11"/>
      <c r="J34" s="11"/>
    </row>
  </sheetData>
  <mergeCells count="2">
    <mergeCell ref="L4:P4"/>
    <mergeCell ref="Q4:X4"/>
  </mergeCells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60" zoomScaleNormal="60" workbookViewId="0">
      <selection activeCell="A18" sqref="A18:XFD18"/>
    </sheetView>
  </sheetViews>
  <sheetFormatPr defaultRowHeight="14.4" x14ac:dyDescent="0.3"/>
  <cols>
    <col min="1" max="1" width="19.6640625" customWidth="1"/>
    <col min="2" max="2" width="19.6640625" style="474" customWidth="1"/>
    <col min="3" max="3" width="16.109375" style="5" customWidth="1"/>
    <col min="4" max="4" width="23.109375" customWidth="1"/>
    <col min="5" max="5" width="60.88671875" customWidth="1"/>
    <col min="6" max="6" width="13.88671875" customWidth="1"/>
    <col min="7" max="7" width="10.88671875" customWidth="1"/>
    <col min="8" max="8" width="13.109375" customWidth="1"/>
    <col min="9" max="9" width="13" customWidth="1"/>
    <col min="10" max="10" width="12.88671875" customWidth="1"/>
    <col min="11" max="11" width="20.6640625" customWidth="1"/>
    <col min="12" max="12" width="11.33203125" customWidth="1"/>
    <col min="15" max="15" width="10.44140625" customWidth="1"/>
    <col min="23" max="23" width="11.33203125" customWidth="1"/>
  </cols>
  <sheetData>
    <row r="2" spans="1:24" ht="22.8" x14ac:dyDescent="0.4">
      <c r="A2" s="6" t="s">
        <v>1</v>
      </c>
      <c r="B2" s="473"/>
      <c r="C2" s="7"/>
      <c r="D2" s="6" t="s">
        <v>3</v>
      </c>
      <c r="E2" s="6"/>
      <c r="F2" s="8" t="s">
        <v>2</v>
      </c>
      <c r="G2" s="83">
        <v>3</v>
      </c>
      <c r="H2" s="6"/>
      <c r="K2" s="8"/>
      <c r="L2" s="7"/>
      <c r="M2" s="1"/>
      <c r="N2" s="2"/>
    </row>
    <row r="3" spans="1:24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99"/>
      <c r="B4" s="409"/>
      <c r="C4" s="592" t="s">
        <v>37</v>
      </c>
      <c r="D4" s="410"/>
      <c r="E4" s="411"/>
      <c r="F4" s="586"/>
      <c r="G4" s="592"/>
      <c r="H4" s="453" t="s">
        <v>20</v>
      </c>
      <c r="I4" s="452"/>
      <c r="J4" s="451"/>
      <c r="K4" s="403" t="s">
        <v>21</v>
      </c>
      <c r="L4" s="717" t="s">
        <v>22</v>
      </c>
      <c r="M4" s="718"/>
      <c r="N4" s="719"/>
      <c r="O4" s="719"/>
      <c r="P4" s="720"/>
      <c r="Q4" s="724" t="s">
        <v>23</v>
      </c>
      <c r="R4" s="725"/>
      <c r="S4" s="725"/>
      <c r="T4" s="725"/>
      <c r="U4" s="725"/>
      <c r="V4" s="725"/>
      <c r="W4" s="725"/>
      <c r="X4" s="726"/>
    </row>
    <row r="5" spans="1:24" s="16" customFormat="1" ht="31.8" thickBot="1" x14ac:dyDescent="0.35">
      <c r="A5" s="100" t="s">
        <v>0</v>
      </c>
      <c r="B5" s="413"/>
      <c r="C5" s="76" t="s">
        <v>38</v>
      </c>
      <c r="D5" s="414" t="s">
        <v>39</v>
      </c>
      <c r="E5" s="76" t="s">
        <v>36</v>
      </c>
      <c r="F5" s="72" t="s">
        <v>24</v>
      </c>
      <c r="G5" s="76" t="s">
        <v>35</v>
      </c>
      <c r="H5" s="72" t="s">
        <v>25</v>
      </c>
      <c r="I5" s="311" t="s">
        <v>26</v>
      </c>
      <c r="J5" s="72" t="s">
        <v>27</v>
      </c>
      <c r="K5" s="405" t="s">
        <v>28</v>
      </c>
      <c r="L5" s="593" t="s">
        <v>29</v>
      </c>
      <c r="M5" s="593" t="s">
        <v>67</v>
      </c>
      <c r="N5" s="593" t="s">
        <v>30</v>
      </c>
      <c r="O5" s="310" t="s">
        <v>68</v>
      </c>
      <c r="P5" s="593" t="s">
        <v>69</v>
      </c>
      <c r="Q5" s="593" t="s">
        <v>31</v>
      </c>
      <c r="R5" s="593" t="s">
        <v>32</v>
      </c>
      <c r="S5" s="593" t="s">
        <v>33</v>
      </c>
      <c r="T5" s="593" t="s">
        <v>34</v>
      </c>
      <c r="U5" s="593" t="s">
        <v>70</v>
      </c>
      <c r="V5" s="593" t="s">
        <v>71</v>
      </c>
      <c r="W5" s="593" t="s">
        <v>72</v>
      </c>
      <c r="X5" s="311" t="s">
        <v>73</v>
      </c>
    </row>
    <row r="6" spans="1:24" s="16" customFormat="1" ht="27.75" customHeight="1" x14ac:dyDescent="0.3">
      <c r="A6" s="60" t="s">
        <v>5</v>
      </c>
      <c r="B6" s="326"/>
      <c r="C6" s="356" t="s">
        <v>102</v>
      </c>
      <c r="D6" s="513" t="s">
        <v>17</v>
      </c>
      <c r="E6" s="352" t="s">
        <v>127</v>
      </c>
      <c r="F6" s="514">
        <v>30</v>
      </c>
      <c r="G6" s="606"/>
      <c r="H6" s="193">
        <v>1.35</v>
      </c>
      <c r="I6" s="35">
        <v>4.8</v>
      </c>
      <c r="J6" s="36">
        <v>18.600000000000001</v>
      </c>
      <c r="K6" s="223">
        <v>123</v>
      </c>
      <c r="L6" s="211"/>
      <c r="M6" s="61"/>
      <c r="N6" s="61"/>
      <c r="O6" s="61"/>
      <c r="P6" s="338"/>
      <c r="Q6" s="211"/>
      <c r="R6" s="61"/>
      <c r="S6" s="61"/>
      <c r="T6" s="61"/>
      <c r="U6" s="61"/>
      <c r="V6" s="61"/>
      <c r="W6" s="61"/>
      <c r="X6" s="62"/>
    </row>
    <row r="7" spans="1:24" s="16" customFormat="1" ht="25.5" customHeight="1" x14ac:dyDescent="0.3">
      <c r="A7" s="58"/>
      <c r="B7" s="105"/>
      <c r="C7" s="92">
        <v>253</v>
      </c>
      <c r="D7" s="428" t="s">
        <v>52</v>
      </c>
      <c r="E7" s="250" t="s">
        <v>66</v>
      </c>
      <c r="F7" s="406">
        <v>150</v>
      </c>
      <c r="G7" s="119"/>
      <c r="H7" s="178">
        <v>4.3</v>
      </c>
      <c r="I7" s="54">
        <v>4.24</v>
      </c>
      <c r="J7" s="146">
        <v>18.77</v>
      </c>
      <c r="K7" s="263">
        <v>129.54</v>
      </c>
      <c r="L7" s="178">
        <v>0.11</v>
      </c>
      <c r="M7" s="54">
        <v>0.06</v>
      </c>
      <c r="N7" s="54">
        <v>0</v>
      </c>
      <c r="O7" s="54">
        <v>10</v>
      </c>
      <c r="P7" s="146">
        <v>0.06</v>
      </c>
      <c r="Q7" s="147">
        <v>8.69</v>
      </c>
      <c r="R7" s="54">
        <v>94.9</v>
      </c>
      <c r="S7" s="54">
        <v>62.72</v>
      </c>
      <c r="T7" s="54">
        <v>2.12</v>
      </c>
      <c r="U7" s="54">
        <v>114.82</v>
      </c>
      <c r="V7" s="54">
        <v>1E-3</v>
      </c>
      <c r="W7" s="54">
        <v>1E-3</v>
      </c>
      <c r="X7" s="146">
        <v>0.01</v>
      </c>
    </row>
    <row r="8" spans="1:24" s="16" customFormat="1" ht="27.75" customHeight="1" x14ac:dyDescent="0.3">
      <c r="A8" s="59"/>
      <c r="B8" s="333"/>
      <c r="C8" s="74" t="s">
        <v>109</v>
      </c>
      <c r="D8" s="282" t="s">
        <v>9</v>
      </c>
      <c r="E8" s="250" t="s">
        <v>128</v>
      </c>
      <c r="F8" s="333">
        <v>90</v>
      </c>
      <c r="G8" s="74"/>
      <c r="H8" s="201">
        <v>12.92</v>
      </c>
      <c r="I8" s="20">
        <v>15.61</v>
      </c>
      <c r="J8" s="42">
        <v>2.5099999999999998</v>
      </c>
      <c r="K8" s="200">
        <v>206.45</v>
      </c>
      <c r="L8" s="201">
        <v>0.32</v>
      </c>
      <c r="M8" s="20">
        <v>0.1</v>
      </c>
      <c r="N8" s="20">
        <v>0.75</v>
      </c>
      <c r="O8" s="20">
        <v>60</v>
      </c>
      <c r="P8" s="21">
        <v>0</v>
      </c>
      <c r="Q8" s="201">
        <v>9.9600000000000009</v>
      </c>
      <c r="R8" s="20">
        <v>126.24</v>
      </c>
      <c r="S8" s="20">
        <v>20.9</v>
      </c>
      <c r="T8" s="20">
        <v>1.37</v>
      </c>
      <c r="U8" s="20">
        <v>200.8</v>
      </c>
      <c r="V8" s="20">
        <v>5.0000000000000001E-3</v>
      </c>
      <c r="W8" s="20">
        <v>2.9999999999999997E-4</v>
      </c>
      <c r="X8" s="42">
        <v>0.05</v>
      </c>
    </row>
    <row r="9" spans="1:24" s="16" customFormat="1" ht="36.75" customHeight="1" x14ac:dyDescent="0.3">
      <c r="A9" s="58"/>
      <c r="B9" s="105"/>
      <c r="C9" s="73">
        <v>104</v>
      </c>
      <c r="D9" s="407" t="s">
        <v>16</v>
      </c>
      <c r="E9" s="372" t="s">
        <v>81</v>
      </c>
      <c r="F9" s="340">
        <v>200</v>
      </c>
      <c r="G9" s="73"/>
      <c r="H9" s="175">
        <v>0</v>
      </c>
      <c r="I9" s="15">
        <v>0</v>
      </c>
      <c r="J9" s="37">
        <v>14.16</v>
      </c>
      <c r="K9" s="183">
        <v>55.48</v>
      </c>
      <c r="L9" s="175">
        <v>0.09</v>
      </c>
      <c r="M9" s="15">
        <v>0.1</v>
      </c>
      <c r="N9" s="15">
        <v>2.94</v>
      </c>
      <c r="O9" s="15">
        <v>80</v>
      </c>
      <c r="P9" s="18">
        <v>0.96</v>
      </c>
      <c r="Q9" s="17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37">
        <v>0</v>
      </c>
    </row>
    <row r="10" spans="1:24" s="16" customFormat="1" ht="33" customHeight="1" x14ac:dyDescent="0.3">
      <c r="A10" s="58"/>
      <c r="B10" s="105"/>
      <c r="C10" s="75">
        <v>119</v>
      </c>
      <c r="D10" s="330" t="s">
        <v>13</v>
      </c>
      <c r="E10" s="108" t="s">
        <v>49</v>
      </c>
      <c r="F10" s="130">
        <v>30</v>
      </c>
      <c r="G10" s="89"/>
      <c r="H10" s="201">
        <v>2.2799999999999998</v>
      </c>
      <c r="I10" s="20">
        <v>0.24</v>
      </c>
      <c r="J10" s="42">
        <v>14.76</v>
      </c>
      <c r="K10" s="555">
        <v>70.5</v>
      </c>
      <c r="L10" s="201">
        <v>0.03</v>
      </c>
      <c r="M10" s="19">
        <v>0.01</v>
      </c>
      <c r="N10" s="20">
        <v>0</v>
      </c>
      <c r="O10" s="20">
        <v>0</v>
      </c>
      <c r="P10" s="42">
        <v>0</v>
      </c>
      <c r="Q10" s="201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2">
        <v>4.3499999999999996</v>
      </c>
    </row>
    <row r="11" spans="1:24" s="16" customFormat="1" ht="27.75" customHeight="1" x14ac:dyDescent="0.3">
      <c r="A11" s="58"/>
      <c r="B11" s="105"/>
      <c r="C11" s="89">
        <v>120</v>
      </c>
      <c r="D11" s="330" t="s">
        <v>14</v>
      </c>
      <c r="E11" s="108" t="s">
        <v>44</v>
      </c>
      <c r="F11" s="105">
        <v>20</v>
      </c>
      <c r="G11" s="89"/>
      <c r="H11" s="175">
        <v>1.32</v>
      </c>
      <c r="I11" s="15">
        <v>0.24</v>
      </c>
      <c r="J11" s="37">
        <v>8.0399999999999991</v>
      </c>
      <c r="K11" s="184">
        <v>39.6</v>
      </c>
      <c r="L11" s="201">
        <v>0.03</v>
      </c>
      <c r="M11" s="20">
        <v>0.02</v>
      </c>
      <c r="N11" s="20">
        <v>0</v>
      </c>
      <c r="O11" s="20">
        <v>0</v>
      </c>
      <c r="P11" s="21">
        <v>0</v>
      </c>
      <c r="Q11" s="201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2">
        <v>0</v>
      </c>
    </row>
    <row r="12" spans="1:24" s="16" customFormat="1" ht="27" customHeight="1" x14ac:dyDescent="0.3">
      <c r="A12" s="59"/>
      <c r="B12" s="333"/>
      <c r="C12" s="74"/>
      <c r="D12" s="282"/>
      <c r="E12" s="216" t="s">
        <v>18</v>
      </c>
      <c r="F12" s="279">
        <f>SUM(F6:F11)</f>
        <v>520</v>
      </c>
      <c r="G12" s="279"/>
      <c r="H12" s="74">
        <f t="shared" ref="H12:X12" si="0">SUM(H6:H11)</f>
        <v>22.17</v>
      </c>
      <c r="I12" s="30">
        <f t="shared" si="0"/>
        <v>25.129999999999995</v>
      </c>
      <c r="J12" s="333">
        <f t="shared" si="0"/>
        <v>76.84</v>
      </c>
      <c r="K12" s="279">
        <f t="shared" si="0"/>
        <v>624.57000000000005</v>
      </c>
      <c r="L12" s="74">
        <f t="shared" si="0"/>
        <v>0.58000000000000007</v>
      </c>
      <c r="M12" s="30">
        <f t="shared" si="0"/>
        <v>0.29000000000000004</v>
      </c>
      <c r="N12" s="30">
        <f t="shared" si="0"/>
        <v>3.69</v>
      </c>
      <c r="O12" s="30">
        <f t="shared" si="0"/>
        <v>150</v>
      </c>
      <c r="P12" s="333">
        <f t="shared" si="0"/>
        <v>1.02</v>
      </c>
      <c r="Q12" s="74">
        <f t="shared" si="0"/>
        <v>30.45</v>
      </c>
      <c r="R12" s="30">
        <f t="shared" si="0"/>
        <v>270.64</v>
      </c>
      <c r="S12" s="30">
        <f t="shared" si="0"/>
        <v>97.220000000000013</v>
      </c>
      <c r="T12" s="30">
        <f t="shared" si="0"/>
        <v>4.6000000000000005</v>
      </c>
      <c r="U12" s="30">
        <f t="shared" si="0"/>
        <v>390.52</v>
      </c>
      <c r="V12" s="30">
        <f t="shared" si="0"/>
        <v>8.0000000000000002E-3</v>
      </c>
      <c r="W12" s="30">
        <f t="shared" si="0"/>
        <v>4.3E-3</v>
      </c>
      <c r="X12" s="333">
        <f t="shared" si="0"/>
        <v>4.4099999999999993</v>
      </c>
    </row>
    <row r="13" spans="1:24" s="16" customFormat="1" ht="28.5" customHeight="1" thickBot="1" x14ac:dyDescent="0.35">
      <c r="A13" s="377"/>
      <c r="B13" s="195"/>
      <c r="C13" s="144"/>
      <c r="D13" s="331"/>
      <c r="E13" s="234" t="s">
        <v>19</v>
      </c>
      <c r="F13" s="524"/>
      <c r="G13" s="144"/>
      <c r="H13" s="177"/>
      <c r="I13" s="110"/>
      <c r="J13" s="111"/>
      <c r="K13" s="228">
        <f>K12/23.5</f>
        <v>26.57744680851064</v>
      </c>
      <c r="L13" s="177"/>
      <c r="M13" s="110"/>
      <c r="N13" s="110"/>
      <c r="O13" s="110"/>
      <c r="P13" s="159"/>
      <c r="Q13" s="177"/>
      <c r="R13" s="110"/>
      <c r="S13" s="110"/>
      <c r="T13" s="110"/>
      <c r="U13" s="110"/>
      <c r="V13" s="110"/>
      <c r="W13" s="110"/>
      <c r="X13" s="111"/>
    </row>
    <row r="14" spans="1:24" s="16" customFormat="1" ht="37.5" customHeight="1" x14ac:dyDescent="0.3">
      <c r="A14" s="103" t="s">
        <v>6</v>
      </c>
      <c r="B14" s="208"/>
      <c r="C14" s="481">
        <v>1</v>
      </c>
      <c r="D14" s="426" t="s">
        <v>17</v>
      </c>
      <c r="E14" s="375" t="s">
        <v>11</v>
      </c>
      <c r="F14" s="553">
        <v>20</v>
      </c>
      <c r="G14" s="606"/>
      <c r="H14" s="608">
        <v>4.6399999999999997</v>
      </c>
      <c r="I14" s="609">
        <v>5.9</v>
      </c>
      <c r="J14" s="610">
        <v>0</v>
      </c>
      <c r="K14" s="611">
        <v>72.8</v>
      </c>
      <c r="L14" s="612">
        <v>0.01</v>
      </c>
      <c r="M14" s="609">
        <v>0.06</v>
      </c>
      <c r="N14" s="609">
        <v>140</v>
      </c>
      <c r="O14" s="609">
        <v>0.06</v>
      </c>
      <c r="P14" s="610">
        <v>0.19</v>
      </c>
      <c r="Q14" s="608">
        <v>176</v>
      </c>
      <c r="R14" s="609">
        <v>100</v>
      </c>
      <c r="S14" s="609">
        <v>7</v>
      </c>
      <c r="T14" s="609">
        <v>0.2</v>
      </c>
      <c r="U14" s="609">
        <v>17.600000000000001</v>
      </c>
      <c r="V14" s="609">
        <v>0</v>
      </c>
      <c r="W14" s="609">
        <v>0</v>
      </c>
      <c r="X14" s="613">
        <v>0</v>
      </c>
    </row>
    <row r="15" spans="1:24" s="16" customFormat="1" ht="37.5" customHeight="1" x14ac:dyDescent="0.3">
      <c r="A15" s="101"/>
      <c r="B15" s="93"/>
      <c r="C15" s="93">
        <v>40</v>
      </c>
      <c r="D15" s="302" t="s">
        <v>8</v>
      </c>
      <c r="E15" s="125" t="s">
        <v>62</v>
      </c>
      <c r="F15" s="373">
        <v>200</v>
      </c>
      <c r="G15" s="93"/>
      <c r="H15" s="51">
        <v>4.9400000000000004</v>
      </c>
      <c r="I15" s="13">
        <v>4.7</v>
      </c>
      <c r="J15" s="22">
        <v>13.19</v>
      </c>
      <c r="K15" s="213">
        <v>114.69</v>
      </c>
      <c r="L15" s="176">
        <v>0.04</v>
      </c>
      <c r="M15" s="51">
        <v>0.05</v>
      </c>
      <c r="N15" s="13">
        <v>3.38</v>
      </c>
      <c r="O15" s="13">
        <v>140</v>
      </c>
      <c r="P15" s="39">
        <v>0</v>
      </c>
      <c r="Q15" s="176">
        <v>16.55</v>
      </c>
      <c r="R15" s="13">
        <v>61</v>
      </c>
      <c r="S15" s="13">
        <v>18.53</v>
      </c>
      <c r="T15" s="13">
        <v>0.74</v>
      </c>
      <c r="U15" s="13">
        <v>155.46</v>
      </c>
      <c r="V15" s="13">
        <v>2E-3</v>
      </c>
      <c r="W15" s="13">
        <v>2E-3</v>
      </c>
      <c r="X15" s="39">
        <v>0.04</v>
      </c>
    </row>
    <row r="16" spans="1:24" s="16" customFormat="1" ht="37.5" customHeight="1" x14ac:dyDescent="0.3">
      <c r="A16" s="78"/>
      <c r="B16" s="93"/>
      <c r="C16" s="106">
        <v>182</v>
      </c>
      <c r="D16" s="407" t="s">
        <v>9</v>
      </c>
      <c r="E16" s="269" t="s">
        <v>117</v>
      </c>
      <c r="F16" s="340">
        <v>90</v>
      </c>
      <c r="G16" s="118"/>
      <c r="H16" s="594">
        <v>16.37</v>
      </c>
      <c r="I16" s="595">
        <v>5.22</v>
      </c>
      <c r="J16" s="596">
        <v>2.89</v>
      </c>
      <c r="K16" s="604">
        <v>123.32</v>
      </c>
      <c r="L16" s="594">
        <v>0.08</v>
      </c>
      <c r="M16" s="595">
        <v>0.11</v>
      </c>
      <c r="N16" s="595">
        <v>1.31</v>
      </c>
      <c r="O16" s="595">
        <v>30</v>
      </c>
      <c r="P16" s="603">
        <v>0.28999999999999998</v>
      </c>
      <c r="Q16" s="594">
        <v>120.47</v>
      </c>
      <c r="R16" s="595">
        <v>218.12</v>
      </c>
      <c r="S16" s="595">
        <v>48.98</v>
      </c>
      <c r="T16" s="595">
        <v>0.86</v>
      </c>
      <c r="U16" s="595">
        <v>352.34</v>
      </c>
      <c r="V16" s="595">
        <v>0.11899999999999999</v>
      </c>
      <c r="W16" s="595">
        <v>1.2999999999999999E-2</v>
      </c>
      <c r="X16" s="596">
        <v>0.56000000000000005</v>
      </c>
    </row>
    <row r="17" spans="1:24" s="16" customFormat="1" ht="37.5" customHeight="1" x14ac:dyDescent="0.3">
      <c r="A17" s="78"/>
      <c r="B17" s="93"/>
      <c r="C17" s="614">
        <v>50</v>
      </c>
      <c r="D17" s="599" t="s">
        <v>52</v>
      </c>
      <c r="E17" s="386" t="s">
        <v>76</v>
      </c>
      <c r="F17" s="118">
        <v>150</v>
      </c>
      <c r="G17" s="93"/>
      <c r="H17" s="615">
        <v>3.28</v>
      </c>
      <c r="I17" s="616">
        <v>7.81</v>
      </c>
      <c r="J17" s="617">
        <v>21.57</v>
      </c>
      <c r="K17" s="618">
        <v>170.22</v>
      </c>
      <c r="L17" s="598">
        <v>0.13</v>
      </c>
      <c r="M17" s="595">
        <v>0.11</v>
      </c>
      <c r="N17" s="595">
        <v>11.16</v>
      </c>
      <c r="O17" s="595">
        <v>50</v>
      </c>
      <c r="P17" s="603">
        <v>0.15</v>
      </c>
      <c r="Q17" s="594">
        <v>39.840000000000003</v>
      </c>
      <c r="R17" s="595">
        <v>90.51</v>
      </c>
      <c r="S17" s="595">
        <v>30.49</v>
      </c>
      <c r="T17" s="595">
        <v>1.1299999999999999</v>
      </c>
      <c r="U17" s="595">
        <v>680.36</v>
      </c>
      <c r="V17" s="595">
        <v>8.0000000000000002E-3</v>
      </c>
      <c r="W17" s="595">
        <v>1E-3</v>
      </c>
      <c r="X17" s="596">
        <v>0.04</v>
      </c>
    </row>
    <row r="18" spans="1:24" s="16" customFormat="1" ht="37.5" customHeight="1" x14ac:dyDescent="0.3">
      <c r="A18" s="78"/>
      <c r="B18" s="93"/>
      <c r="C18" s="601">
        <v>104</v>
      </c>
      <c r="D18" s="386" t="s">
        <v>16</v>
      </c>
      <c r="E18" s="619" t="s">
        <v>158</v>
      </c>
      <c r="F18" s="620">
        <v>200</v>
      </c>
      <c r="G18" s="621"/>
      <c r="H18" s="594">
        <v>0</v>
      </c>
      <c r="I18" s="595">
        <v>0</v>
      </c>
      <c r="J18" s="603">
        <v>14.4</v>
      </c>
      <c r="K18" s="604">
        <v>58.4</v>
      </c>
      <c r="L18" s="594">
        <v>0.09</v>
      </c>
      <c r="M18" s="595">
        <v>0.1</v>
      </c>
      <c r="N18" s="595">
        <v>2.94</v>
      </c>
      <c r="O18" s="595">
        <v>80</v>
      </c>
      <c r="P18" s="596">
        <v>0.96</v>
      </c>
      <c r="Q18" s="598">
        <v>0</v>
      </c>
      <c r="R18" s="595">
        <v>0</v>
      </c>
      <c r="S18" s="595">
        <v>0</v>
      </c>
      <c r="T18" s="595">
        <v>0</v>
      </c>
      <c r="U18" s="595">
        <v>0</v>
      </c>
      <c r="V18" s="595">
        <v>0</v>
      </c>
      <c r="W18" s="595">
        <v>0</v>
      </c>
      <c r="X18" s="596">
        <v>0</v>
      </c>
    </row>
    <row r="19" spans="1:24" s="16" customFormat="1" ht="37.5" customHeight="1" x14ac:dyDescent="0.3">
      <c r="A19" s="78"/>
      <c r="B19" s="93"/>
      <c r="C19" s="107">
        <v>119</v>
      </c>
      <c r="D19" s="127" t="s">
        <v>13</v>
      </c>
      <c r="E19" s="108" t="s">
        <v>49</v>
      </c>
      <c r="F19" s="89">
        <v>45</v>
      </c>
      <c r="G19" s="91"/>
      <c r="H19" s="17">
        <v>3.42</v>
      </c>
      <c r="I19" s="15">
        <v>0.36</v>
      </c>
      <c r="J19" s="18">
        <v>22.14</v>
      </c>
      <c r="K19" s="132">
        <v>105.75</v>
      </c>
      <c r="L19" s="17">
        <v>0.05</v>
      </c>
      <c r="M19" s="17">
        <v>0.01</v>
      </c>
      <c r="N19" s="15">
        <v>0</v>
      </c>
      <c r="O19" s="15">
        <v>0</v>
      </c>
      <c r="P19" s="18">
        <v>0</v>
      </c>
      <c r="Q19" s="175">
        <v>9</v>
      </c>
      <c r="R19" s="15">
        <v>29.25</v>
      </c>
      <c r="S19" s="15">
        <v>6.3</v>
      </c>
      <c r="T19" s="15">
        <v>0.5</v>
      </c>
      <c r="U19" s="15">
        <v>41.85</v>
      </c>
      <c r="V19" s="15">
        <v>1E-3</v>
      </c>
      <c r="W19" s="15">
        <v>3.0000000000000001E-3</v>
      </c>
      <c r="X19" s="39">
        <v>6.53</v>
      </c>
    </row>
    <row r="20" spans="1:24" s="16" customFormat="1" ht="37.5" customHeight="1" x14ac:dyDescent="0.3">
      <c r="A20" s="78"/>
      <c r="B20" s="93"/>
      <c r="C20" s="105">
        <v>120</v>
      </c>
      <c r="D20" s="127" t="s">
        <v>14</v>
      </c>
      <c r="E20" s="108" t="s">
        <v>44</v>
      </c>
      <c r="F20" s="91">
        <v>40</v>
      </c>
      <c r="G20" s="190"/>
      <c r="H20" s="175">
        <v>2.64</v>
      </c>
      <c r="I20" s="15">
        <v>0.48</v>
      </c>
      <c r="J20" s="18">
        <v>16.079999999999998</v>
      </c>
      <c r="K20" s="132">
        <v>79.2</v>
      </c>
      <c r="L20" s="17">
        <v>7.0000000000000007E-2</v>
      </c>
      <c r="M20" s="17">
        <v>0.03</v>
      </c>
      <c r="N20" s="15">
        <v>0</v>
      </c>
      <c r="O20" s="15">
        <v>0</v>
      </c>
      <c r="P20" s="18">
        <v>0</v>
      </c>
      <c r="Q20" s="175">
        <v>11.6</v>
      </c>
      <c r="R20" s="15">
        <v>60</v>
      </c>
      <c r="S20" s="15">
        <v>18.8</v>
      </c>
      <c r="T20" s="15">
        <v>1.56</v>
      </c>
      <c r="U20" s="15">
        <v>94</v>
      </c>
      <c r="V20" s="15">
        <v>1.7600000000000001E-3</v>
      </c>
      <c r="W20" s="15">
        <v>2.2000000000000001E-3</v>
      </c>
      <c r="X20" s="37">
        <v>0.01</v>
      </c>
    </row>
    <row r="21" spans="1:24" s="16" customFormat="1" ht="37.5" customHeight="1" x14ac:dyDescent="0.3">
      <c r="A21" s="78"/>
      <c r="B21" s="93"/>
      <c r="C21" s="622"/>
      <c r="D21" s="623"/>
      <c r="E21" s="624" t="s">
        <v>18</v>
      </c>
      <c r="F21" s="625">
        <f>SUM(F14:F20)</f>
        <v>745</v>
      </c>
      <c r="G21" s="626"/>
      <c r="H21" s="627">
        <f>H14+H15+H16+H17+H18+H19+H20</f>
        <v>35.290000000000006</v>
      </c>
      <c r="I21" s="628">
        <f>I14+I15+I16+I17+I18+I19+I20</f>
        <v>24.47</v>
      </c>
      <c r="J21" s="629">
        <f>J14+J15+J16+J17+J18+J19+J20</f>
        <v>90.27</v>
      </c>
      <c r="K21" s="625">
        <f>K14+K15+K16+K17+K18+K19+K20</f>
        <v>724.38</v>
      </c>
      <c r="L21" s="627">
        <f t="shared" ref="L21:X21" si="1">L14+L15+L16+L17+L18+L19+L20</f>
        <v>0.47</v>
      </c>
      <c r="M21" s="628">
        <f t="shared" si="1"/>
        <v>0.47000000000000008</v>
      </c>
      <c r="N21" s="628">
        <f t="shared" si="1"/>
        <v>158.79</v>
      </c>
      <c r="O21" s="628">
        <f t="shared" si="1"/>
        <v>300.06</v>
      </c>
      <c r="P21" s="629">
        <f t="shared" si="1"/>
        <v>1.5899999999999999</v>
      </c>
      <c r="Q21" s="630">
        <f t="shared" si="1"/>
        <v>373.46000000000004</v>
      </c>
      <c r="R21" s="628">
        <f t="shared" si="1"/>
        <v>558.88</v>
      </c>
      <c r="S21" s="628">
        <f t="shared" si="1"/>
        <v>130.1</v>
      </c>
      <c r="T21" s="628">
        <f t="shared" si="1"/>
        <v>4.99</v>
      </c>
      <c r="U21" s="628">
        <f t="shared" si="1"/>
        <v>1341.61</v>
      </c>
      <c r="V21" s="628">
        <f t="shared" si="1"/>
        <v>0.13176000000000002</v>
      </c>
      <c r="W21" s="628">
        <f t="shared" si="1"/>
        <v>2.12E-2</v>
      </c>
      <c r="X21" s="629">
        <f t="shared" si="1"/>
        <v>7.18</v>
      </c>
    </row>
    <row r="22" spans="1:24" s="16" customFormat="1" ht="37.5" customHeight="1" thickBot="1" x14ac:dyDescent="0.35">
      <c r="A22" s="104"/>
      <c r="B22" s="631"/>
      <c r="C22" s="632"/>
      <c r="D22" s="633"/>
      <c r="E22" s="634" t="s">
        <v>19</v>
      </c>
      <c r="F22" s="635"/>
      <c r="G22" s="636"/>
      <c r="H22" s="359"/>
      <c r="I22" s="360"/>
      <c r="J22" s="361"/>
      <c r="K22" s="637">
        <f>K21/23.5</f>
        <v>30.824680851063828</v>
      </c>
      <c r="L22" s="359"/>
      <c r="M22" s="360"/>
      <c r="N22" s="360"/>
      <c r="O22" s="360"/>
      <c r="P22" s="361"/>
      <c r="Q22" s="638"/>
      <c r="R22" s="360"/>
      <c r="S22" s="360"/>
      <c r="T22" s="360"/>
      <c r="U22" s="360"/>
      <c r="V22" s="360"/>
      <c r="W22" s="360"/>
      <c r="X22" s="361"/>
    </row>
    <row r="23" spans="1:24" x14ac:dyDescent="0.3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x14ac:dyDescent="0.3">
      <c r="A24" s="11"/>
      <c r="B24" s="475"/>
      <c r="C24" s="243"/>
      <c r="D24" s="11"/>
    </row>
  </sheetData>
  <mergeCells count="2">
    <mergeCell ref="L4:P4"/>
    <mergeCell ref="Q4:X4"/>
  </mergeCells>
  <pageMargins left="0.7" right="0.7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topLeftCell="B7" zoomScale="66" zoomScaleNormal="66" workbookViewId="0">
      <selection activeCell="C15" sqref="C15:X15"/>
    </sheetView>
  </sheetViews>
  <sheetFormatPr defaultRowHeight="14.4" x14ac:dyDescent="0.3"/>
  <cols>
    <col min="1" max="2" width="20.33203125" customWidth="1"/>
    <col min="3" max="3" width="15.44140625" style="5" customWidth="1"/>
    <col min="4" max="4" width="20.88671875" customWidth="1"/>
    <col min="5" max="5" width="56.10937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</cols>
  <sheetData>
    <row r="2" spans="1:24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99"/>
      <c r="B4" s="56"/>
      <c r="C4" s="380" t="s">
        <v>37</v>
      </c>
      <c r="D4" s="179"/>
      <c r="E4" s="381"/>
      <c r="F4" s="382"/>
      <c r="G4" s="380"/>
      <c r="H4" s="495" t="s">
        <v>20</v>
      </c>
      <c r="I4" s="496"/>
      <c r="J4" s="497"/>
      <c r="K4" s="401" t="s">
        <v>21</v>
      </c>
      <c r="L4" s="717" t="s">
        <v>22</v>
      </c>
      <c r="M4" s="718"/>
      <c r="N4" s="719"/>
      <c r="O4" s="719"/>
      <c r="P4" s="720"/>
      <c r="Q4" s="721" t="s">
        <v>23</v>
      </c>
      <c r="R4" s="722"/>
      <c r="S4" s="722"/>
      <c r="T4" s="722"/>
      <c r="U4" s="722"/>
      <c r="V4" s="722"/>
      <c r="W4" s="722"/>
      <c r="X4" s="723"/>
    </row>
    <row r="5" spans="1:24" s="16" customFormat="1" ht="28.5" customHeight="1" thickBot="1" x14ac:dyDescent="0.35">
      <c r="A5" s="322" t="s">
        <v>0</v>
      </c>
      <c r="B5" s="369"/>
      <c r="C5" s="315" t="s">
        <v>38</v>
      </c>
      <c r="D5" s="415" t="s">
        <v>39</v>
      </c>
      <c r="E5" s="315" t="s">
        <v>36</v>
      </c>
      <c r="F5" s="181" t="s">
        <v>24</v>
      </c>
      <c r="G5" s="315" t="s">
        <v>35</v>
      </c>
      <c r="H5" s="325" t="s">
        <v>25</v>
      </c>
      <c r="I5" s="592" t="s">
        <v>26</v>
      </c>
      <c r="J5" s="472" t="s">
        <v>27</v>
      </c>
      <c r="K5" s="416" t="s">
        <v>28</v>
      </c>
      <c r="L5" s="320" t="s">
        <v>29</v>
      </c>
      <c r="M5" s="320" t="s">
        <v>67</v>
      </c>
      <c r="N5" s="320" t="s">
        <v>30</v>
      </c>
      <c r="O5" s="323" t="s">
        <v>68</v>
      </c>
      <c r="P5" s="320" t="s">
        <v>69</v>
      </c>
      <c r="Q5" s="320" t="s">
        <v>31</v>
      </c>
      <c r="R5" s="320" t="s">
        <v>32</v>
      </c>
      <c r="S5" s="320" t="s">
        <v>33</v>
      </c>
      <c r="T5" s="320" t="s">
        <v>34</v>
      </c>
      <c r="U5" s="320" t="s">
        <v>70</v>
      </c>
      <c r="V5" s="320" t="s">
        <v>71</v>
      </c>
      <c r="W5" s="320" t="s">
        <v>72</v>
      </c>
      <c r="X5" s="382" t="s">
        <v>73</v>
      </c>
    </row>
    <row r="6" spans="1:24" s="16" customFormat="1" ht="38.25" customHeight="1" x14ac:dyDescent="0.3">
      <c r="A6" s="103" t="s">
        <v>5</v>
      </c>
      <c r="B6" s="96"/>
      <c r="C6" s="515">
        <v>28</v>
      </c>
      <c r="D6" s="571" t="s">
        <v>17</v>
      </c>
      <c r="E6" s="425" t="s">
        <v>80</v>
      </c>
      <c r="F6" s="275">
        <v>60</v>
      </c>
      <c r="G6" s="607"/>
      <c r="H6" s="231">
        <v>0.48</v>
      </c>
      <c r="I6" s="45">
        <v>0.6</v>
      </c>
      <c r="J6" s="46">
        <v>1.56</v>
      </c>
      <c r="K6" s="230">
        <v>8.4</v>
      </c>
      <c r="L6" s="314">
        <v>0.02</v>
      </c>
      <c r="M6" s="232">
        <v>0.02</v>
      </c>
      <c r="N6" s="45">
        <v>6</v>
      </c>
      <c r="O6" s="45">
        <v>10</v>
      </c>
      <c r="P6" s="46">
        <v>0</v>
      </c>
      <c r="Q6" s="231">
        <v>13.8</v>
      </c>
      <c r="R6" s="45">
        <v>25.2</v>
      </c>
      <c r="S6" s="45">
        <v>8.4</v>
      </c>
      <c r="T6" s="45">
        <v>0.36</v>
      </c>
      <c r="U6" s="45">
        <v>117.6</v>
      </c>
      <c r="V6" s="45">
        <v>0</v>
      </c>
      <c r="W6" s="45">
        <v>0</v>
      </c>
      <c r="X6" s="46">
        <v>0</v>
      </c>
    </row>
    <row r="7" spans="1:24" s="16" customFormat="1" ht="38.25" customHeight="1" x14ac:dyDescent="0.3">
      <c r="A7" s="101"/>
      <c r="B7" s="92"/>
      <c r="C7" s="74">
        <v>240</v>
      </c>
      <c r="D7" s="282" t="s">
        <v>9</v>
      </c>
      <c r="E7" s="250" t="s">
        <v>74</v>
      </c>
      <c r="F7" s="333">
        <v>90</v>
      </c>
      <c r="G7" s="74"/>
      <c r="H7" s="201">
        <v>18.809999999999999</v>
      </c>
      <c r="I7" s="20">
        <v>19.48</v>
      </c>
      <c r="J7" s="42">
        <v>2.1</v>
      </c>
      <c r="K7" s="200">
        <v>258.60000000000002</v>
      </c>
      <c r="L7" s="201">
        <v>0.08</v>
      </c>
      <c r="M7" s="20">
        <v>0.19</v>
      </c>
      <c r="N7" s="20">
        <v>1.5</v>
      </c>
      <c r="O7" s="20">
        <v>220</v>
      </c>
      <c r="P7" s="21">
        <v>0.39</v>
      </c>
      <c r="Q7" s="201">
        <v>154.86000000000001</v>
      </c>
      <c r="R7" s="20">
        <v>222.03</v>
      </c>
      <c r="S7" s="20">
        <v>26.49</v>
      </c>
      <c r="T7" s="20">
        <v>1.49</v>
      </c>
      <c r="U7" s="20">
        <v>237.8</v>
      </c>
      <c r="V7" s="20">
        <v>1E-3</v>
      </c>
      <c r="W7" s="20">
        <v>2E-3</v>
      </c>
      <c r="X7" s="42">
        <v>0.01</v>
      </c>
    </row>
    <row r="8" spans="1:24" s="16" customFormat="1" ht="38.25" customHeight="1" x14ac:dyDescent="0.3">
      <c r="A8" s="101"/>
      <c r="B8" s="92"/>
      <c r="C8" s="92">
        <v>65</v>
      </c>
      <c r="D8" s="148" t="s">
        <v>45</v>
      </c>
      <c r="E8" s="250" t="s">
        <v>48</v>
      </c>
      <c r="F8" s="406">
        <v>150</v>
      </c>
      <c r="G8" s="109"/>
      <c r="H8" s="178">
        <v>6.76</v>
      </c>
      <c r="I8" s="54">
        <v>3.93</v>
      </c>
      <c r="J8" s="146">
        <v>41.29</v>
      </c>
      <c r="K8" s="149">
        <v>227.48</v>
      </c>
      <c r="L8" s="178">
        <v>0.08</v>
      </c>
      <c r="M8" s="147">
        <v>0.03</v>
      </c>
      <c r="N8" s="54">
        <v>0</v>
      </c>
      <c r="O8" s="54">
        <v>10</v>
      </c>
      <c r="P8" s="146">
        <v>0.06</v>
      </c>
      <c r="Q8" s="178">
        <v>13.54</v>
      </c>
      <c r="R8" s="54">
        <v>50.83</v>
      </c>
      <c r="S8" s="54">
        <v>9.14</v>
      </c>
      <c r="T8" s="54">
        <v>0.93</v>
      </c>
      <c r="U8" s="54">
        <v>72.5</v>
      </c>
      <c r="V8" s="54">
        <v>1E-3</v>
      </c>
      <c r="W8" s="54">
        <v>0</v>
      </c>
      <c r="X8" s="42">
        <v>0.01</v>
      </c>
    </row>
    <row r="9" spans="1:24" s="16" customFormat="1" ht="38.25" customHeight="1" x14ac:dyDescent="0.3">
      <c r="A9" s="77"/>
      <c r="B9" s="91"/>
      <c r="C9" s="74">
        <v>98</v>
      </c>
      <c r="D9" s="559" t="s">
        <v>16</v>
      </c>
      <c r="E9" s="123" t="s">
        <v>15</v>
      </c>
      <c r="F9" s="130">
        <v>200</v>
      </c>
      <c r="G9" s="127"/>
      <c r="H9" s="175">
        <v>0.37</v>
      </c>
      <c r="I9" s="15">
        <v>0</v>
      </c>
      <c r="J9" s="37">
        <v>14.85</v>
      </c>
      <c r="K9" s="184">
        <v>59.48</v>
      </c>
      <c r="L9" s="175">
        <v>0</v>
      </c>
      <c r="M9" s="15">
        <v>0</v>
      </c>
      <c r="N9" s="15">
        <v>0</v>
      </c>
      <c r="O9" s="15">
        <v>0</v>
      </c>
      <c r="P9" s="18">
        <v>0</v>
      </c>
      <c r="Q9" s="175">
        <v>0.21</v>
      </c>
      <c r="R9" s="15">
        <v>0</v>
      </c>
      <c r="S9" s="15">
        <v>0</v>
      </c>
      <c r="T9" s="15">
        <v>0.02</v>
      </c>
      <c r="U9" s="15">
        <v>0.2</v>
      </c>
      <c r="V9" s="15">
        <v>0</v>
      </c>
      <c r="W9" s="15">
        <v>0</v>
      </c>
      <c r="X9" s="39">
        <v>0</v>
      </c>
    </row>
    <row r="10" spans="1:24" s="16" customFormat="1" ht="33" customHeight="1" x14ac:dyDescent="0.3">
      <c r="A10" s="77"/>
      <c r="B10" s="91"/>
      <c r="C10" s="75">
        <v>119</v>
      </c>
      <c r="D10" s="559" t="s">
        <v>13</v>
      </c>
      <c r="E10" s="127" t="s">
        <v>49</v>
      </c>
      <c r="F10" s="130">
        <v>20</v>
      </c>
      <c r="G10" s="89"/>
      <c r="H10" s="175">
        <v>1.52</v>
      </c>
      <c r="I10" s="15">
        <v>0.16</v>
      </c>
      <c r="J10" s="37">
        <v>9.84</v>
      </c>
      <c r="K10" s="183">
        <v>47</v>
      </c>
      <c r="L10" s="175">
        <v>0.02</v>
      </c>
      <c r="M10" s="15">
        <v>0.01</v>
      </c>
      <c r="N10" s="15">
        <v>0</v>
      </c>
      <c r="O10" s="15">
        <v>0</v>
      </c>
      <c r="P10" s="18">
        <v>0</v>
      </c>
      <c r="Q10" s="175">
        <v>4</v>
      </c>
      <c r="R10" s="15">
        <v>13</v>
      </c>
      <c r="S10" s="15">
        <v>2.8</v>
      </c>
      <c r="T10" s="15">
        <v>0.22</v>
      </c>
      <c r="U10" s="15">
        <v>18.600000000000001</v>
      </c>
      <c r="V10" s="15">
        <v>1E-3</v>
      </c>
      <c r="W10" s="15">
        <v>1E-3</v>
      </c>
      <c r="X10" s="37">
        <v>2.9</v>
      </c>
    </row>
    <row r="11" spans="1:24" s="16" customFormat="1" ht="38.25" customHeight="1" x14ac:dyDescent="0.3">
      <c r="A11" s="77"/>
      <c r="B11" s="91"/>
      <c r="C11" s="89">
        <v>120</v>
      </c>
      <c r="D11" s="559" t="s">
        <v>14</v>
      </c>
      <c r="E11" s="127" t="s">
        <v>44</v>
      </c>
      <c r="F11" s="91">
        <v>20</v>
      </c>
      <c r="G11" s="89"/>
      <c r="H11" s="175">
        <v>1.32</v>
      </c>
      <c r="I11" s="15">
        <v>0.24</v>
      </c>
      <c r="J11" s="37">
        <v>8.0399999999999991</v>
      </c>
      <c r="K11" s="184">
        <v>39.6</v>
      </c>
      <c r="L11" s="201">
        <v>0.03</v>
      </c>
      <c r="M11" s="20">
        <v>0.02</v>
      </c>
      <c r="N11" s="20">
        <v>0</v>
      </c>
      <c r="O11" s="20">
        <v>0</v>
      </c>
      <c r="P11" s="21">
        <v>0</v>
      </c>
      <c r="Q11" s="201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2">
        <v>0</v>
      </c>
    </row>
    <row r="12" spans="1:24" s="16" customFormat="1" ht="38.25" customHeight="1" x14ac:dyDescent="0.3">
      <c r="A12" s="101"/>
      <c r="B12" s="92"/>
      <c r="C12" s="74"/>
      <c r="D12" s="109"/>
      <c r="E12" s="215" t="s">
        <v>18</v>
      </c>
      <c r="F12" s="196">
        <f>SUM(F6:F11)</f>
        <v>540</v>
      </c>
      <c r="G12" s="74"/>
      <c r="H12" s="201">
        <f t="shared" ref="H12:X12" si="0">SUM(H6:H11)</f>
        <v>29.259999999999998</v>
      </c>
      <c r="I12" s="20">
        <f t="shared" si="0"/>
        <v>24.41</v>
      </c>
      <c r="J12" s="42">
        <f t="shared" si="0"/>
        <v>77.680000000000007</v>
      </c>
      <c r="K12" s="463">
        <f t="shared" si="0"/>
        <v>640.56000000000006</v>
      </c>
      <c r="L12" s="201">
        <f t="shared" si="0"/>
        <v>0.22999999999999998</v>
      </c>
      <c r="M12" s="20">
        <f t="shared" si="0"/>
        <v>0.27</v>
      </c>
      <c r="N12" s="20">
        <f t="shared" si="0"/>
        <v>7.5</v>
      </c>
      <c r="O12" s="20">
        <f t="shared" si="0"/>
        <v>240</v>
      </c>
      <c r="P12" s="21">
        <f t="shared" si="0"/>
        <v>0.45</v>
      </c>
      <c r="Q12" s="201">
        <f t="shared" si="0"/>
        <v>192.21000000000004</v>
      </c>
      <c r="R12" s="20">
        <f t="shared" si="0"/>
        <v>341.06</v>
      </c>
      <c r="S12" s="20">
        <f t="shared" si="0"/>
        <v>56.23</v>
      </c>
      <c r="T12" s="20">
        <f t="shared" si="0"/>
        <v>3.8000000000000007</v>
      </c>
      <c r="U12" s="20">
        <f t="shared" si="0"/>
        <v>493.7</v>
      </c>
      <c r="V12" s="20">
        <f t="shared" si="0"/>
        <v>4.0000000000000001E-3</v>
      </c>
      <c r="W12" s="20">
        <f t="shared" si="0"/>
        <v>4.0000000000000001E-3</v>
      </c>
      <c r="X12" s="42">
        <f t="shared" si="0"/>
        <v>2.92</v>
      </c>
    </row>
    <row r="13" spans="1:24" s="16" customFormat="1" ht="38.25" customHeight="1" thickBot="1" x14ac:dyDescent="0.35">
      <c r="A13" s="102"/>
      <c r="B13" s="95"/>
      <c r="C13" s="144"/>
      <c r="D13" s="180"/>
      <c r="E13" s="390" t="s">
        <v>19</v>
      </c>
      <c r="F13" s="95"/>
      <c r="G13" s="273"/>
      <c r="H13" s="527"/>
      <c r="I13" s="528"/>
      <c r="J13" s="529"/>
      <c r="K13" s="530">
        <f>K12/23.5</f>
        <v>27.257872340425536</v>
      </c>
      <c r="L13" s="527"/>
      <c r="M13" s="528"/>
      <c r="N13" s="528"/>
      <c r="O13" s="528"/>
      <c r="P13" s="531"/>
      <c r="Q13" s="527"/>
      <c r="R13" s="528"/>
      <c r="S13" s="528"/>
      <c r="T13" s="528"/>
      <c r="U13" s="528"/>
      <c r="V13" s="528"/>
      <c r="W13" s="528"/>
      <c r="X13" s="529"/>
    </row>
    <row r="14" spans="1:24" s="16" customFormat="1" ht="38.25" customHeight="1" x14ac:dyDescent="0.3">
      <c r="A14" s="101" t="s">
        <v>6</v>
      </c>
      <c r="B14" s="501"/>
      <c r="C14" s="356" t="s">
        <v>102</v>
      </c>
      <c r="D14" s="513" t="s">
        <v>17</v>
      </c>
      <c r="E14" s="352" t="s">
        <v>127</v>
      </c>
      <c r="F14" s="514">
        <v>30</v>
      </c>
      <c r="G14" s="339"/>
      <c r="H14" s="43">
        <v>1.35</v>
      </c>
      <c r="I14" s="33">
        <v>4.8</v>
      </c>
      <c r="J14" s="44">
        <v>18.600000000000001</v>
      </c>
      <c r="K14" s="344">
        <v>123</v>
      </c>
      <c r="L14" s="296"/>
      <c r="M14" s="260"/>
      <c r="N14" s="260"/>
      <c r="O14" s="260"/>
      <c r="P14" s="261"/>
      <c r="Q14" s="296"/>
      <c r="R14" s="260"/>
      <c r="S14" s="260"/>
      <c r="T14" s="260"/>
      <c r="U14" s="260"/>
      <c r="V14" s="260"/>
      <c r="W14" s="260"/>
      <c r="X14" s="297"/>
    </row>
    <row r="15" spans="1:24" s="16" customFormat="1" ht="38.25" customHeight="1" x14ac:dyDescent="0.3">
      <c r="A15" s="77"/>
      <c r="B15" s="486"/>
      <c r="C15" s="93">
        <v>405</v>
      </c>
      <c r="D15" s="386" t="s">
        <v>8</v>
      </c>
      <c r="E15" s="372" t="s">
        <v>155</v>
      </c>
      <c r="F15" s="373">
        <v>200</v>
      </c>
      <c r="G15" s="73"/>
      <c r="H15" s="639">
        <v>8.27</v>
      </c>
      <c r="I15" s="640">
        <v>7.58</v>
      </c>
      <c r="J15" s="641">
        <v>10.86</v>
      </c>
      <c r="K15" s="642">
        <v>143.76</v>
      </c>
      <c r="L15" s="639">
        <v>0.09</v>
      </c>
      <c r="M15" s="640">
        <v>0.1</v>
      </c>
      <c r="N15" s="640">
        <v>6.23</v>
      </c>
      <c r="O15" s="640">
        <v>110</v>
      </c>
      <c r="P15" s="643">
        <v>7.0000000000000007E-2</v>
      </c>
      <c r="Q15" s="639">
        <v>21.42</v>
      </c>
      <c r="R15" s="640">
        <v>103.36</v>
      </c>
      <c r="S15" s="640">
        <v>24.69</v>
      </c>
      <c r="T15" s="640">
        <v>1.23</v>
      </c>
      <c r="U15" s="640">
        <v>416.57</v>
      </c>
      <c r="V15" s="640">
        <v>3.5599999999999998E-3</v>
      </c>
      <c r="W15" s="640">
        <v>1.2099999999999999E-3</v>
      </c>
      <c r="X15" s="641">
        <v>0.02</v>
      </c>
    </row>
    <row r="16" spans="1:24" s="16" customFormat="1" ht="38.25" customHeight="1" x14ac:dyDescent="0.3">
      <c r="A16" s="79"/>
      <c r="B16" s="487"/>
      <c r="C16" s="333">
        <v>80</v>
      </c>
      <c r="D16" s="109" t="s">
        <v>9</v>
      </c>
      <c r="E16" s="226" t="s">
        <v>61</v>
      </c>
      <c r="F16" s="166">
        <v>90</v>
      </c>
      <c r="G16" s="74"/>
      <c r="H16" s="175">
        <v>16.59</v>
      </c>
      <c r="I16" s="15">
        <v>2.97</v>
      </c>
      <c r="J16" s="37">
        <v>4.46</v>
      </c>
      <c r="K16" s="183">
        <v>111.43</v>
      </c>
      <c r="L16" s="175">
        <v>0.06</v>
      </c>
      <c r="M16" s="17">
        <v>0.11</v>
      </c>
      <c r="N16" s="15">
        <v>1.48</v>
      </c>
      <c r="O16" s="15">
        <v>30</v>
      </c>
      <c r="P16" s="37">
        <v>0</v>
      </c>
      <c r="Q16" s="17">
        <v>20.21</v>
      </c>
      <c r="R16" s="15">
        <v>120.74</v>
      </c>
      <c r="S16" s="15">
        <v>17.46</v>
      </c>
      <c r="T16" s="15">
        <v>1.23</v>
      </c>
      <c r="U16" s="15">
        <v>204.01</v>
      </c>
      <c r="V16" s="15">
        <v>0</v>
      </c>
      <c r="W16" s="15">
        <v>0</v>
      </c>
      <c r="X16" s="42">
        <v>0</v>
      </c>
    </row>
    <row r="17" spans="1:24" s="16" customFormat="1" ht="38.25" customHeight="1" x14ac:dyDescent="0.3">
      <c r="A17" s="79"/>
      <c r="B17" s="487"/>
      <c r="C17" s="106">
        <v>53</v>
      </c>
      <c r="D17" s="386" t="s">
        <v>52</v>
      </c>
      <c r="E17" s="227" t="s">
        <v>50</v>
      </c>
      <c r="F17" s="73">
        <v>150</v>
      </c>
      <c r="G17" s="93"/>
      <c r="H17" s="51">
        <v>3.34</v>
      </c>
      <c r="I17" s="13">
        <v>4.91</v>
      </c>
      <c r="J17" s="22">
        <v>33.93</v>
      </c>
      <c r="K17" s="94">
        <v>191.49</v>
      </c>
      <c r="L17" s="51">
        <v>0.03</v>
      </c>
      <c r="M17" s="51">
        <v>0.02</v>
      </c>
      <c r="N17" s="13">
        <v>0</v>
      </c>
      <c r="O17" s="13">
        <v>20</v>
      </c>
      <c r="P17" s="22">
        <v>0.09</v>
      </c>
      <c r="Q17" s="176">
        <v>6.29</v>
      </c>
      <c r="R17" s="13">
        <v>67.34</v>
      </c>
      <c r="S17" s="29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39">
        <v>0.02</v>
      </c>
    </row>
    <row r="18" spans="1:24" s="16" customFormat="1" ht="38.25" customHeight="1" x14ac:dyDescent="0.3">
      <c r="A18" s="79"/>
      <c r="B18" s="487"/>
      <c r="C18" s="105">
        <v>114</v>
      </c>
      <c r="D18" s="127" t="s">
        <v>43</v>
      </c>
      <c r="E18" s="154" t="s">
        <v>47</v>
      </c>
      <c r="F18" s="207">
        <v>200</v>
      </c>
      <c r="G18" s="91"/>
      <c r="H18" s="175">
        <v>0</v>
      </c>
      <c r="I18" s="15">
        <v>0</v>
      </c>
      <c r="J18" s="37">
        <v>7.27</v>
      </c>
      <c r="K18" s="183">
        <v>28.73</v>
      </c>
      <c r="L18" s="175">
        <v>0</v>
      </c>
      <c r="M18" s="17">
        <v>0</v>
      </c>
      <c r="N18" s="15">
        <v>0</v>
      </c>
      <c r="O18" s="15">
        <v>0</v>
      </c>
      <c r="P18" s="37">
        <v>0</v>
      </c>
      <c r="Q18" s="175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37">
        <v>0</v>
      </c>
    </row>
    <row r="19" spans="1:24" s="16" customFormat="1" ht="38.25" customHeight="1" x14ac:dyDescent="0.3">
      <c r="A19" s="79"/>
      <c r="B19" s="487"/>
      <c r="C19" s="107">
        <v>119</v>
      </c>
      <c r="D19" s="127" t="s">
        <v>13</v>
      </c>
      <c r="E19" s="108" t="s">
        <v>49</v>
      </c>
      <c r="F19" s="130">
        <v>20</v>
      </c>
      <c r="G19" s="89"/>
      <c r="H19" s="175">
        <v>1.52</v>
      </c>
      <c r="I19" s="15">
        <v>0.16</v>
      </c>
      <c r="J19" s="37">
        <v>9.84</v>
      </c>
      <c r="K19" s="183">
        <v>47</v>
      </c>
      <c r="L19" s="175">
        <v>0.02</v>
      </c>
      <c r="M19" s="15">
        <v>0.01</v>
      </c>
      <c r="N19" s="15">
        <v>0</v>
      </c>
      <c r="O19" s="15">
        <v>0</v>
      </c>
      <c r="P19" s="18">
        <v>0</v>
      </c>
      <c r="Q19" s="175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37">
        <v>2.9</v>
      </c>
    </row>
    <row r="20" spans="1:24" s="16" customFormat="1" ht="38.25" customHeight="1" x14ac:dyDescent="0.3">
      <c r="A20" s="79"/>
      <c r="B20" s="487"/>
      <c r="C20" s="105">
        <v>120</v>
      </c>
      <c r="D20" s="127" t="s">
        <v>14</v>
      </c>
      <c r="E20" s="108" t="s">
        <v>44</v>
      </c>
      <c r="F20" s="92">
        <v>20</v>
      </c>
      <c r="G20" s="92"/>
      <c r="H20" s="19">
        <v>1.32</v>
      </c>
      <c r="I20" s="20">
        <v>0.24</v>
      </c>
      <c r="J20" s="21">
        <v>8.0399999999999991</v>
      </c>
      <c r="K20" s="199">
        <v>39.6</v>
      </c>
      <c r="L20" s="201">
        <v>0.03</v>
      </c>
      <c r="M20" s="19">
        <v>0.02</v>
      </c>
      <c r="N20" s="20">
        <v>0</v>
      </c>
      <c r="O20" s="20">
        <v>0</v>
      </c>
      <c r="P20" s="42">
        <v>0</v>
      </c>
      <c r="Q20" s="201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2">
        <v>0</v>
      </c>
    </row>
    <row r="21" spans="1:24" s="16" customFormat="1" ht="38.25" customHeight="1" x14ac:dyDescent="0.3">
      <c r="A21" s="79"/>
      <c r="B21" s="487"/>
      <c r="C21" s="364"/>
      <c r="D21" s="388"/>
      <c r="E21" s="216" t="s">
        <v>18</v>
      </c>
      <c r="F21" s="219">
        <f>SUM(F14:F20)</f>
        <v>710</v>
      </c>
      <c r="G21" s="91"/>
      <c r="H21" s="23">
        <f>SUM(H14:H20)</f>
        <v>32.39</v>
      </c>
      <c r="I21" s="23">
        <f t="shared" ref="I21:X21" si="1">SUM(I14:I20)</f>
        <v>20.659999999999997</v>
      </c>
      <c r="J21" s="89">
        <f t="shared" si="1"/>
        <v>93</v>
      </c>
      <c r="K21" s="217">
        <f>SUM(K14:K20)</f>
        <v>685.0100000000001</v>
      </c>
      <c r="L21" s="23">
        <f t="shared" si="1"/>
        <v>0.22999999999999998</v>
      </c>
      <c r="M21" s="23">
        <f t="shared" si="1"/>
        <v>0.26</v>
      </c>
      <c r="N21" s="23">
        <f t="shared" si="1"/>
        <v>7.7100000000000009</v>
      </c>
      <c r="O21" s="23">
        <f t="shared" si="1"/>
        <v>160</v>
      </c>
      <c r="P21" s="89">
        <f t="shared" si="1"/>
        <v>0.16</v>
      </c>
      <c r="Q21" s="139">
        <f t="shared" si="1"/>
        <v>57.98</v>
      </c>
      <c r="R21" s="23">
        <f t="shared" si="1"/>
        <v>334.46999999999997</v>
      </c>
      <c r="S21" s="23">
        <f t="shared" si="1"/>
        <v>76.210000000000008</v>
      </c>
      <c r="T21" s="23">
        <f t="shared" si="1"/>
        <v>3.9400000000000004</v>
      </c>
      <c r="U21" s="23">
        <f t="shared" si="1"/>
        <v>729.7399999999999</v>
      </c>
      <c r="V21" s="23">
        <f t="shared" si="1"/>
        <v>6.5599999999999999E-3</v>
      </c>
      <c r="W21" s="23">
        <f t="shared" si="1"/>
        <v>1.021E-2</v>
      </c>
      <c r="X21" s="105">
        <f t="shared" si="1"/>
        <v>2.94</v>
      </c>
    </row>
    <row r="22" spans="1:24" ht="30.75" customHeight="1" thickBot="1" x14ac:dyDescent="0.35">
      <c r="A22" s="189"/>
      <c r="B22" s="488"/>
      <c r="C22" s="482"/>
      <c r="D22" s="391"/>
      <c r="E22" s="234" t="s">
        <v>19</v>
      </c>
      <c r="F22" s="391"/>
      <c r="G22" s="389"/>
      <c r="H22" s="396"/>
      <c r="I22" s="397"/>
      <c r="J22" s="424"/>
      <c r="K22" s="218">
        <f>K21/23.5</f>
        <v>29.149361702127663</v>
      </c>
      <c r="L22" s="396"/>
      <c r="M22" s="396"/>
      <c r="N22" s="397"/>
      <c r="O22" s="397"/>
      <c r="P22" s="424"/>
      <c r="Q22" s="395"/>
      <c r="R22" s="397"/>
      <c r="S22" s="397"/>
      <c r="T22" s="397"/>
      <c r="U22" s="397"/>
      <c r="V22" s="397"/>
      <c r="W22" s="397"/>
      <c r="X22" s="398"/>
    </row>
    <row r="23" spans="1:24" x14ac:dyDescent="0.3">
      <c r="D23" s="11"/>
      <c r="E23" s="11"/>
      <c r="F23" s="11"/>
      <c r="G23" s="11"/>
      <c r="H23" s="11"/>
      <c r="I23" s="11"/>
      <c r="J23" s="11"/>
    </row>
    <row r="24" spans="1:24" x14ac:dyDescent="0.3">
      <c r="D24" s="11"/>
      <c r="E24" s="11"/>
      <c r="F24" s="11"/>
      <c r="G24" s="11"/>
      <c r="H24" s="11"/>
      <c r="I24" s="11"/>
      <c r="J24" s="11"/>
    </row>
    <row r="25" spans="1:24" x14ac:dyDescent="0.3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Z31"/>
  <sheetViews>
    <sheetView topLeftCell="A4" zoomScale="65" zoomScaleNormal="65" workbookViewId="0">
      <selection activeCell="D19" sqref="D19"/>
    </sheetView>
  </sheetViews>
  <sheetFormatPr defaultRowHeight="14.4" x14ac:dyDescent="0.3"/>
  <cols>
    <col min="1" max="2" width="16.8867187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4.33203125" customWidth="1"/>
    <col min="11" max="11" width="20.6640625" customWidth="1"/>
    <col min="12" max="12" width="11.33203125" customWidth="1"/>
    <col min="22" max="22" width="10.5546875" customWidth="1"/>
    <col min="23" max="23" width="12.33203125" customWidth="1"/>
  </cols>
  <sheetData>
    <row r="2" spans="1:26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6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6" s="16" customFormat="1" ht="21.75" customHeight="1" thickBot="1" x14ac:dyDescent="0.35">
      <c r="A4" s="99"/>
      <c r="B4" s="99"/>
      <c r="C4" s="579" t="s">
        <v>37</v>
      </c>
      <c r="D4" s="410"/>
      <c r="E4" s="411"/>
      <c r="F4" s="380"/>
      <c r="G4" s="579"/>
      <c r="H4" s="729" t="s">
        <v>20</v>
      </c>
      <c r="I4" s="730"/>
      <c r="J4" s="731"/>
      <c r="K4" s="403" t="s">
        <v>21</v>
      </c>
      <c r="L4" s="721" t="s">
        <v>22</v>
      </c>
      <c r="M4" s="722"/>
      <c r="N4" s="732"/>
      <c r="O4" s="732"/>
      <c r="P4" s="733"/>
      <c r="Q4" s="721" t="s">
        <v>23</v>
      </c>
      <c r="R4" s="722"/>
      <c r="S4" s="722"/>
      <c r="T4" s="722"/>
      <c r="U4" s="722"/>
      <c r="V4" s="722"/>
      <c r="W4" s="722"/>
      <c r="X4" s="723"/>
    </row>
    <row r="5" spans="1:26" s="16" customFormat="1" ht="28.5" customHeight="1" thickBot="1" x14ac:dyDescent="0.35">
      <c r="A5" s="322" t="s">
        <v>0</v>
      </c>
      <c r="B5" s="322"/>
      <c r="C5" s="76" t="s">
        <v>38</v>
      </c>
      <c r="D5" s="414" t="s">
        <v>39</v>
      </c>
      <c r="E5" s="76" t="s">
        <v>36</v>
      </c>
      <c r="F5" s="315" t="s">
        <v>24</v>
      </c>
      <c r="G5" s="76" t="s">
        <v>35</v>
      </c>
      <c r="H5" s="72" t="s">
        <v>25</v>
      </c>
      <c r="I5" s="311" t="s">
        <v>26</v>
      </c>
      <c r="J5" s="72" t="s">
        <v>27</v>
      </c>
      <c r="K5" s="444" t="s">
        <v>28</v>
      </c>
      <c r="L5" s="576" t="s">
        <v>29</v>
      </c>
      <c r="M5" s="311" t="s">
        <v>67</v>
      </c>
      <c r="N5" s="311" t="s">
        <v>30</v>
      </c>
      <c r="O5" s="310" t="s">
        <v>68</v>
      </c>
      <c r="P5" s="329" t="s">
        <v>69</v>
      </c>
      <c r="Q5" s="576" t="s">
        <v>31</v>
      </c>
      <c r="R5" s="311" t="s">
        <v>32</v>
      </c>
      <c r="S5" s="577" t="s">
        <v>33</v>
      </c>
      <c r="T5" s="311" t="s">
        <v>34</v>
      </c>
      <c r="U5" s="577" t="s">
        <v>70</v>
      </c>
      <c r="V5" s="311" t="s">
        <v>71</v>
      </c>
      <c r="W5" s="577" t="s">
        <v>72</v>
      </c>
      <c r="X5" s="311" t="s">
        <v>73</v>
      </c>
    </row>
    <row r="6" spans="1:26" s="16" customFormat="1" ht="28.5" customHeight="1" x14ac:dyDescent="0.3">
      <c r="A6" s="103" t="s">
        <v>5</v>
      </c>
      <c r="B6" s="485"/>
      <c r="C6" s="96">
        <v>24</v>
      </c>
      <c r="D6" s="385" t="s">
        <v>17</v>
      </c>
      <c r="E6" s="272" t="s">
        <v>64</v>
      </c>
      <c r="F6" s="96">
        <v>150</v>
      </c>
      <c r="G6" s="221"/>
      <c r="H6" s="193">
        <v>0.6</v>
      </c>
      <c r="I6" s="35">
        <v>0.6</v>
      </c>
      <c r="J6" s="36">
        <v>14.7</v>
      </c>
      <c r="K6" s="223">
        <v>70.5</v>
      </c>
      <c r="L6" s="193">
        <v>0.05</v>
      </c>
      <c r="M6" s="35">
        <v>0.03</v>
      </c>
      <c r="N6" s="35">
        <v>15</v>
      </c>
      <c r="O6" s="35">
        <v>0</v>
      </c>
      <c r="P6" s="36">
        <v>0</v>
      </c>
      <c r="Q6" s="43">
        <v>24</v>
      </c>
      <c r="R6" s="33">
        <v>16.5</v>
      </c>
      <c r="S6" s="33">
        <v>13.5</v>
      </c>
      <c r="T6" s="33">
        <v>3.3</v>
      </c>
      <c r="U6" s="33">
        <v>417</v>
      </c>
      <c r="V6" s="33">
        <v>3.0000000000000001E-3</v>
      </c>
      <c r="W6" s="33">
        <v>0</v>
      </c>
      <c r="X6" s="158">
        <v>0.01</v>
      </c>
    </row>
    <row r="7" spans="1:26" s="16" customFormat="1" ht="39" customHeight="1" x14ac:dyDescent="0.3">
      <c r="A7" s="77"/>
      <c r="B7" s="493"/>
      <c r="C7" s="74">
        <v>2</v>
      </c>
      <c r="D7" s="109" t="s">
        <v>17</v>
      </c>
      <c r="E7" s="210" t="s">
        <v>91</v>
      </c>
      <c r="F7" s="92">
        <v>10</v>
      </c>
      <c r="G7" s="148"/>
      <c r="H7" s="201">
        <v>0.08</v>
      </c>
      <c r="I7" s="20">
        <v>7.25</v>
      </c>
      <c r="J7" s="42">
        <v>0.13</v>
      </c>
      <c r="K7" s="285">
        <v>66.099999999999994</v>
      </c>
      <c r="L7" s="175">
        <v>0</v>
      </c>
      <c r="M7" s="15">
        <v>0.01</v>
      </c>
      <c r="N7" s="15">
        <v>0</v>
      </c>
      <c r="O7" s="15">
        <v>50</v>
      </c>
      <c r="P7" s="18">
        <v>0.13</v>
      </c>
      <c r="Q7" s="175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37">
        <v>0</v>
      </c>
    </row>
    <row r="8" spans="1:26" s="16" customFormat="1" ht="39" customHeight="1" x14ac:dyDescent="0.3">
      <c r="A8" s="77"/>
      <c r="B8" s="486"/>
      <c r="C8" s="333">
        <v>66</v>
      </c>
      <c r="D8" s="109" t="s">
        <v>51</v>
      </c>
      <c r="E8" s="148" t="s">
        <v>98</v>
      </c>
      <c r="F8" s="92">
        <v>150</v>
      </c>
      <c r="G8" s="148"/>
      <c r="H8" s="201">
        <v>15.59</v>
      </c>
      <c r="I8" s="20">
        <v>16.45</v>
      </c>
      <c r="J8" s="21">
        <v>2.79</v>
      </c>
      <c r="K8" s="134">
        <v>222.36</v>
      </c>
      <c r="L8" s="201">
        <v>7.0000000000000007E-2</v>
      </c>
      <c r="M8" s="19">
        <v>0.48</v>
      </c>
      <c r="N8" s="20">
        <v>0.23</v>
      </c>
      <c r="O8" s="20">
        <v>210</v>
      </c>
      <c r="P8" s="21">
        <v>2.73</v>
      </c>
      <c r="Q8" s="201">
        <v>108.32</v>
      </c>
      <c r="R8" s="20">
        <v>237.37</v>
      </c>
      <c r="S8" s="20">
        <v>18.100000000000001</v>
      </c>
      <c r="T8" s="20">
        <v>2.67</v>
      </c>
      <c r="U8" s="20">
        <v>195.3</v>
      </c>
      <c r="V8" s="20">
        <v>4.0000000000000001E-3</v>
      </c>
      <c r="W8" s="20">
        <v>3.3000000000000002E-2</v>
      </c>
      <c r="X8" s="146">
        <v>0.01</v>
      </c>
    </row>
    <row r="9" spans="1:26" s="16" customFormat="1" ht="39" customHeight="1" x14ac:dyDescent="0.3">
      <c r="A9" s="77"/>
      <c r="B9" s="486"/>
      <c r="C9" s="333">
        <v>159</v>
      </c>
      <c r="D9" s="330" t="s">
        <v>43</v>
      </c>
      <c r="E9" s="154" t="s">
        <v>77</v>
      </c>
      <c r="F9" s="420">
        <v>200</v>
      </c>
      <c r="G9" s="89"/>
      <c r="H9" s="175">
        <v>0</v>
      </c>
      <c r="I9" s="15">
        <v>0</v>
      </c>
      <c r="J9" s="18">
        <v>17.88</v>
      </c>
      <c r="K9" s="324">
        <v>69.66</v>
      </c>
      <c r="L9" s="175">
        <v>0</v>
      </c>
      <c r="M9" s="15">
        <v>0</v>
      </c>
      <c r="N9" s="15">
        <v>0</v>
      </c>
      <c r="O9" s="15">
        <v>0</v>
      </c>
      <c r="P9" s="37">
        <v>0</v>
      </c>
      <c r="Q9" s="17">
        <v>0.05</v>
      </c>
      <c r="R9" s="15">
        <v>0.03</v>
      </c>
      <c r="S9" s="15">
        <v>0.03</v>
      </c>
      <c r="T9" s="15">
        <v>0</v>
      </c>
      <c r="U9" s="15">
        <v>0.09</v>
      </c>
      <c r="V9" s="15">
        <v>0</v>
      </c>
      <c r="W9" s="15">
        <v>0</v>
      </c>
      <c r="X9" s="37">
        <v>0</v>
      </c>
    </row>
    <row r="10" spans="1:26" s="16" customFormat="1" ht="39" customHeight="1" x14ac:dyDescent="0.3">
      <c r="A10" s="77"/>
      <c r="B10" s="486"/>
      <c r="C10" s="106">
        <v>121</v>
      </c>
      <c r="D10" s="154" t="s">
        <v>13</v>
      </c>
      <c r="E10" s="123" t="s">
        <v>46</v>
      </c>
      <c r="F10" s="130">
        <v>40</v>
      </c>
      <c r="G10" s="89"/>
      <c r="H10" s="175">
        <v>3</v>
      </c>
      <c r="I10" s="15">
        <v>1.1599999999999999</v>
      </c>
      <c r="J10" s="18">
        <v>19.920000000000002</v>
      </c>
      <c r="K10" s="132">
        <v>104.8</v>
      </c>
      <c r="L10" s="175">
        <v>0.04</v>
      </c>
      <c r="M10" s="17">
        <v>0.02</v>
      </c>
      <c r="N10" s="15">
        <v>0</v>
      </c>
      <c r="O10" s="15">
        <v>0</v>
      </c>
      <c r="P10" s="37">
        <v>0</v>
      </c>
      <c r="Q10" s="175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37">
        <v>0</v>
      </c>
    </row>
    <row r="11" spans="1:26" s="16" customFormat="1" ht="39" customHeight="1" x14ac:dyDescent="0.3">
      <c r="A11" s="101"/>
      <c r="B11" s="498"/>
      <c r="C11" s="333"/>
      <c r="D11" s="109"/>
      <c r="E11" s="216" t="s">
        <v>18</v>
      </c>
      <c r="F11" s="196">
        <f>SUM(F6:F10)</f>
        <v>550</v>
      </c>
      <c r="G11" s="196"/>
      <c r="H11" s="119">
        <f t="shared" ref="H11:X11" si="0">SUM(H6:H10)</f>
        <v>19.27</v>
      </c>
      <c r="I11" s="30">
        <f t="shared" si="0"/>
        <v>25.459999999999997</v>
      </c>
      <c r="J11" s="333">
        <f t="shared" si="0"/>
        <v>55.42</v>
      </c>
      <c r="K11" s="196">
        <f t="shared" si="0"/>
        <v>533.41999999999996</v>
      </c>
      <c r="L11" s="119">
        <f t="shared" si="0"/>
        <v>0.16</v>
      </c>
      <c r="M11" s="30">
        <f t="shared" si="0"/>
        <v>0.54</v>
      </c>
      <c r="N11" s="30">
        <f t="shared" si="0"/>
        <v>15.23</v>
      </c>
      <c r="O11" s="30">
        <f t="shared" si="0"/>
        <v>260</v>
      </c>
      <c r="P11" s="333">
        <f t="shared" si="0"/>
        <v>2.86</v>
      </c>
      <c r="Q11" s="119">
        <f t="shared" si="0"/>
        <v>142.37</v>
      </c>
      <c r="R11" s="30">
        <f t="shared" si="0"/>
        <v>282.89999999999998</v>
      </c>
      <c r="S11" s="30">
        <f t="shared" si="0"/>
        <v>36.830000000000005</v>
      </c>
      <c r="T11" s="30">
        <f t="shared" si="0"/>
        <v>6.4700000000000006</v>
      </c>
      <c r="U11" s="30">
        <f t="shared" si="0"/>
        <v>652.18999999999994</v>
      </c>
      <c r="V11" s="30">
        <f t="shared" si="0"/>
        <v>7.0000000000000001E-3</v>
      </c>
      <c r="W11" s="30">
        <f t="shared" si="0"/>
        <v>3.3100000000000004E-2</v>
      </c>
      <c r="X11" s="333">
        <f t="shared" si="0"/>
        <v>0.02</v>
      </c>
    </row>
    <row r="12" spans="1:26" s="16" customFormat="1" ht="39" customHeight="1" thickBot="1" x14ac:dyDescent="0.35">
      <c r="A12" s="102"/>
      <c r="B12" s="500"/>
      <c r="C12" s="195"/>
      <c r="D12" s="180"/>
      <c r="E12" s="234" t="s">
        <v>19</v>
      </c>
      <c r="F12" s="95"/>
      <c r="G12" s="144"/>
      <c r="H12" s="177"/>
      <c r="I12" s="110"/>
      <c r="J12" s="111"/>
      <c r="K12" s="228">
        <f>K11/23.5</f>
        <v>22.698723404255318</v>
      </c>
      <c r="L12" s="177"/>
      <c r="M12" s="145"/>
      <c r="N12" s="110"/>
      <c r="O12" s="110"/>
      <c r="P12" s="111"/>
      <c r="Q12" s="145"/>
      <c r="R12" s="110"/>
      <c r="S12" s="110"/>
      <c r="T12" s="110"/>
      <c r="U12" s="110"/>
      <c r="V12" s="110"/>
      <c r="W12" s="110"/>
      <c r="X12" s="111"/>
    </row>
    <row r="13" spans="1:26" s="32" customFormat="1" ht="39" customHeight="1" x14ac:dyDescent="0.3">
      <c r="A13" s="77" t="s">
        <v>6</v>
      </c>
      <c r="B13" s="501"/>
      <c r="C13" s="96">
        <v>24</v>
      </c>
      <c r="D13" s="385" t="s">
        <v>17</v>
      </c>
      <c r="E13" s="272" t="s">
        <v>64</v>
      </c>
      <c r="F13" s="96">
        <v>150</v>
      </c>
      <c r="G13" s="221"/>
      <c r="H13" s="193">
        <v>0.6</v>
      </c>
      <c r="I13" s="35">
        <v>0.6</v>
      </c>
      <c r="J13" s="36">
        <v>14.7</v>
      </c>
      <c r="K13" s="223">
        <v>70.5</v>
      </c>
      <c r="L13" s="193">
        <v>0.05</v>
      </c>
      <c r="M13" s="35">
        <v>0.03</v>
      </c>
      <c r="N13" s="35">
        <v>15</v>
      </c>
      <c r="O13" s="35">
        <v>0</v>
      </c>
      <c r="P13" s="36">
        <v>0</v>
      </c>
      <c r="Q13" s="43">
        <v>24</v>
      </c>
      <c r="R13" s="33">
        <v>16.5</v>
      </c>
      <c r="S13" s="33">
        <v>13.5</v>
      </c>
      <c r="T13" s="33">
        <v>3.3</v>
      </c>
      <c r="U13" s="33">
        <v>417</v>
      </c>
      <c r="V13" s="33">
        <v>3.0000000000000001E-3</v>
      </c>
      <c r="W13" s="33">
        <v>0</v>
      </c>
      <c r="X13" s="158">
        <v>0.01</v>
      </c>
    </row>
    <row r="14" spans="1:26" s="16" customFormat="1" ht="39" customHeight="1" x14ac:dyDescent="0.3">
      <c r="A14" s="77"/>
      <c r="B14" s="486"/>
      <c r="C14" s="92">
        <v>37</v>
      </c>
      <c r="D14" s="90" t="s">
        <v>8</v>
      </c>
      <c r="E14" s="126" t="s">
        <v>129</v>
      </c>
      <c r="F14" s="166">
        <v>200</v>
      </c>
      <c r="G14" s="74"/>
      <c r="H14" s="178">
        <v>5.17</v>
      </c>
      <c r="I14" s="54">
        <v>5.94</v>
      </c>
      <c r="J14" s="55">
        <v>10.8</v>
      </c>
      <c r="K14" s="149">
        <v>118.37</v>
      </c>
      <c r="L14" s="178">
        <v>0.16</v>
      </c>
      <c r="M14" s="147">
        <v>7.0000000000000007E-2</v>
      </c>
      <c r="N14" s="54">
        <v>5.69</v>
      </c>
      <c r="O14" s="54">
        <v>110</v>
      </c>
      <c r="P14" s="146">
        <v>0</v>
      </c>
      <c r="Q14" s="178">
        <v>13.78</v>
      </c>
      <c r="R14" s="54">
        <v>77.430000000000007</v>
      </c>
      <c r="S14" s="54">
        <v>22.42</v>
      </c>
      <c r="T14" s="54">
        <v>1.01</v>
      </c>
      <c r="U14" s="54">
        <v>381</v>
      </c>
      <c r="V14" s="54">
        <v>4.0000000000000001E-3</v>
      </c>
      <c r="W14" s="54">
        <v>0</v>
      </c>
      <c r="X14" s="146">
        <v>0.04</v>
      </c>
    </row>
    <row r="15" spans="1:26" s="16" customFormat="1" ht="39" customHeight="1" x14ac:dyDescent="0.3">
      <c r="A15" s="79"/>
      <c r="B15" s="491"/>
      <c r="C15" s="74" t="s">
        <v>107</v>
      </c>
      <c r="D15" s="90" t="s">
        <v>108</v>
      </c>
      <c r="E15" s="126" t="s">
        <v>130</v>
      </c>
      <c r="F15" s="166">
        <v>90</v>
      </c>
      <c r="G15" s="74"/>
      <c r="H15" s="264">
        <v>12.69</v>
      </c>
      <c r="I15" s="66">
        <v>11.87</v>
      </c>
      <c r="J15" s="71">
        <v>12.41</v>
      </c>
      <c r="K15" s="562">
        <v>208.23</v>
      </c>
      <c r="L15" s="264">
        <v>0.15</v>
      </c>
      <c r="M15" s="66">
        <v>0.09</v>
      </c>
      <c r="N15" s="66">
        <v>0.91</v>
      </c>
      <c r="O15" s="66">
        <v>10</v>
      </c>
      <c r="P15" s="67">
        <v>0</v>
      </c>
      <c r="Q15" s="264">
        <v>15.91</v>
      </c>
      <c r="R15" s="66">
        <v>117.83</v>
      </c>
      <c r="S15" s="66">
        <v>17.23</v>
      </c>
      <c r="T15" s="66">
        <v>1.19</v>
      </c>
      <c r="U15" s="66">
        <v>164.19</v>
      </c>
      <c r="V15" s="66">
        <v>2E-3</v>
      </c>
      <c r="W15" s="66">
        <v>1E-3</v>
      </c>
      <c r="X15" s="71">
        <v>0.02</v>
      </c>
      <c r="Y15" s="32"/>
      <c r="Z15" s="32"/>
    </row>
    <row r="16" spans="1:26" s="16" customFormat="1" ht="39" customHeight="1" x14ac:dyDescent="0.3">
      <c r="A16" s="79"/>
      <c r="B16" s="491"/>
      <c r="C16" s="105">
        <v>54</v>
      </c>
      <c r="D16" s="429" t="s">
        <v>52</v>
      </c>
      <c r="E16" s="127" t="s">
        <v>40</v>
      </c>
      <c r="F16" s="120">
        <v>150</v>
      </c>
      <c r="G16" s="91"/>
      <c r="H16" s="19">
        <v>7.26</v>
      </c>
      <c r="I16" s="20">
        <v>4.96</v>
      </c>
      <c r="J16" s="21">
        <v>31.76</v>
      </c>
      <c r="K16" s="134">
        <v>198.84</v>
      </c>
      <c r="L16" s="19">
        <v>0.19</v>
      </c>
      <c r="M16" s="19">
        <v>0.1</v>
      </c>
      <c r="N16" s="20">
        <v>0</v>
      </c>
      <c r="O16" s="20">
        <v>10</v>
      </c>
      <c r="P16" s="21">
        <v>0.06</v>
      </c>
      <c r="Q16" s="201">
        <v>13.09</v>
      </c>
      <c r="R16" s="20">
        <v>159.71</v>
      </c>
      <c r="S16" s="20">
        <v>106.22</v>
      </c>
      <c r="T16" s="20">
        <v>3.57</v>
      </c>
      <c r="U16" s="20">
        <v>193.67</v>
      </c>
      <c r="V16" s="20">
        <v>2E-3</v>
      </c>
      <c r="W16" s="20">
        <v>3.0000000000000001E-3</v>
      </c>
      <c r="X16" s="42">
        <v>0.01</v>
      </c>
    </row>
    <row r="17" spans="1:24" s="16" customFormat="1" ht="39" customHeight="1" x14ac:dyDescent="0.3">
      <c r="A17" s="79"/>
      <c r="B17" s="487"/>
      <c r="C17" s="333">
        <v>101</v>
      </c>
      <c r="D17" s="109" t="s">
        <v>16</v>
      </c>
      <c r="E17" s="250" t="s">
        <v>53</v>
      </c>
      <c r="F17" s="284">
        <v>200</v>
      </c>
      <c r="G17" s="284"/>
      <c r="H17" s="201">
        <v>0.64</v>
      </c>
      <c r="I17" s="20">
        <v>0.25</v>
      </c>
      <c r="J17" s="21">
        <v>16.059999999999999</v>
      </c>
      <c r="K17" s="134">
        <v>79.849999999999994</v>
      </c>
      <c r="L17" s="201">
        <v>0.01</v>
      </c>
      <c r="M17" s="19">
        <v>0.05</v>
      </c>
      <c r="N17" s="20">
        <v>0.05</v>
      </c>
      <c r="O17" s="20">
        <v>100</v>
      </c>
      <c r="P17" s="42">
        <v>0</v>
      </c>
      <c r="Q17" s="201">
        <v>10.77</v>
      </c>
      <c r="R17" s="20">
        <v>2.96</v>
      </c>
      <c r="S17" s="20">
        <v>2.96</v>
      </c>
      <c r="T17" s="20">
        <v>0.54</v>
      </c>
      <c r="U17" s="20">
        <v>8.5</v>
      </c>
      <c r="V17" s="20">
        <v>0</v>
      </c>
      <c r="W17" s="20">
        <v>0</v>
      </c>
      <c r="X17" s="42">
        <v>0</v>
      </c>
    </row>
    <row r="18" spans="1:24" s="16" customFormat="1" ht="39" customHeight="1" x14ac:dyDescent="0.3">
      <c r="A18" s="79"/>
      <c r="B18" s="487"/>
      <c r="C18" s="107">
        <v>119</v>
      </c>
      <c r="D18" s="564" t="s">
        <v>13</v>
      </c>
      <c r="E18" s="108" t="s">
        <v>49</v>
      </c>
      <c r="F18" s="130">
        <v>20</v>
      </c>
      <c r="G18" s="89"/>
      <c r="H18" s="175">
        <v>1.52</v>
      </c>
      <c r="I18" s="15">
        <v>0.16</v>
      </c>
      <c r="J18" s="37">
        <v>9.84</v>
      </c>
      <c r="K18" s="183">
        <v>47</v>
      </c>
      <c r="L18" s="175">
        <v>0.02</v>
      </c>
      <c r="M18" s="15">
        <v>0.01</v>
      </c>
      <c r="N18" s="15">
        <v>0</v>
      </c>
      <c r="O18" s="15">
        <v>0</v>
      </c>
      <c r="P18" s="18">
        <v>0</v>
      </c>
      <c r="Q18" s="175">
        <v>4</v>
      </c>
      <c r="R18" s="15">
        <v>13</v>
      </c>
      <c r="S18" s="15">
        <v>2.8</v>
      </c>
      <c r="T18" s="15">
        <v>0.22</v>
      </c>
      <c r="U18" s="15">
        <v>18.600000000000001</v>
      </c>
      <c r="V18" s="15">
        <v>1E-3</v>
      </c>
      <c r="W18" s="15">
        <v>1E-3</v>
      </c>
      <c r="X18" s="37">
        <v>2.9</v>
      </c>
    </row>
    <row r="19" spans="1:24" s="16" customFormat="1" ht="39" customHeight="1" x14ac:dyDescent="0.3">
      <c r="A19" s="79"/>
      <c r="B19" s="487"/>
      <c r="C19" s="105">
        <v>120</v>
      </c>
      <c r="D19" s="564" t="s">
        <v>14</v>
      </c>
      <c r="E19" s="108" t="s">
        <v>44</v>
      </c>
      <c r="F19" s="92">
        <v>20</v>
      </c>
      <c r="G19" s="92"/>
      <c r="H19" s="19">
        <v>1.32</v>
      </c>
      <c r="I19" s="20">
        <v>0.24</v>
      </c>
      <c r="J19" s="21">
        <v>8.0399999999999991</v>
      </c>
      <c r="K19" s="199">
        <v>39.6</v>
      </c>
      <c r="L19" s="201">
        <v>0.03</v>
      </c>
      <c r="M19" s="19">
        <v>0.02</v>
      </c>
      <c r="N19" s="20">
        <v>0</v>
      </c>
      <c r="O19" s="20">
        <v>0</v>
      </c>
      <c r="P19" s="42">
        <v>0</v>
      </c>
      <c r="Q19" s="201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2">
        <v>0</v>
      </c>
    </row>
    <row r="20" spans="1:24" s="16" customFormat="1" ht="33" customHeight="1" x14ac:dyDescent="0.3">
      <c r="A20" s="79"/>
      <c r="B20" s="491"/>
      <c r="C20" s="106"/>
      <c r="D20" s="386"/>
      <c r="E20" s="357" t="s">
        <v>18</v>
      </c>
      <c r="F20" s="464">
        <f>SUM(F13:F19)</f>
        <v>830</v>
      </c>
      <c r="G20" s="464"/>
      <c r="H20" s="73">
        <f t="shared" ref="H20:X20" si="1">SUM(H13:H19)</f>
        <v>29.2</v>
      </c>
      <c r="I20" s="628">
        <f t="shared" si="1"/>
        <v>24.02</v>
      </c>
      <c r="J20" s="106">
        <f t="shared" si="1"/>
        <v>103.61000000000001</v>
      </c>
      <c r="K20" s="464">
        <f t="shared" si="1"/>
        <v>762.3900000000001</v>
      </c>
      <c r="L20" s="73">
        <f t="shared" si="1"/>
        <v>0.6100000000000001</v>
      </c>
      <c r="M20" s="628">
        <f t="shared" si="1"/>
        <v>0.37000000000000005</v>
      </c>
      <c r="N20" s="628">
        <f t="shared" si="1"/>
        <v>21.650000000000002</v>
      </c>
      <c r="O20" s="628">
        <f t="shared" si="1"/>
        <v>230</v>
      </c>
      <c r="P20" s="106">
        <f t="shared" si="1"/>
        <v>0.06</v>
      </c>
      <c r="Q20" s="73">
        <f t="shared" si="1"/>
        <v>87.35</v>
      </c>
      <c r="R20" s="628">
        <f t="shared" si="1"/>
        <v>417.43</v>
      </c>
      <c r="S20" s="628">
        <f t="shared" si="1"/>
        <v>174.53000000000003</v>
      </c>
      <c r="T20" s="628">
        <f t="shared" si="1"/>
        <v>10.61</v>
      </c>
      <c r="U20" s="628">
        <f t="shared" si="1"/>
        <v>1229.96</v>
      </c>
      <c r="V20" s="628">
        <f t="shared" si="1"/>
        <v>1.3000000000000001E-2</v>
      </c>
      <c r="W20" s="628">
        <f t="shared" si="1"/>
        <v>6.0000000000000001E-3</v>
      </c>
      <c r="X20" s="106">
        <f t="shared" si="1"/>
        <v>2.98</v>
      </c>
    </row>
    <row r="21" spans="1:24" s="16" customFormat="1" ht="39" customHeight="1" thickBot="1" x14ac:dyDescent="0.35">
      <c r="A21" s="189"/>
      <c r="B21" s="492"/>
      <c r="C21" s="490"/>
      <c r="D21" s="421"/>
      <c r="E21" s="422" t="s">
        <v>19</v>
      </c>
      <c r="F21" s="358"/>
      <c r="G21" s="281"/>
      <c r="H21" s="359"/>
      <c r="I21" s="360"/>
      <c r="J21" s="361"/>
      <c r="K21" s="362">
        <f>K20/23.5</f>
        <v>32.442127659574474</v>
      </c>
      <c r="L21" s="359"/>
      <c r="M21" s="360"/>
      <c r="N21" s="360"/>
      <c r="O21" s="360"/>
      <c r="P21" s="363"/>
      <c r="Q21" s="359"/>
      <c r="R21" s="360"/>
      <c r="S21" s="360"/>
      <c r="T21" s="360"/>
      <c r="U21" s="360"/>
      <c r="V21" s="360"/>
      <c r="W21" s="360"/>
      <c r="X21" s="361"/>
    </row>
    <row r="22" spans="1:24" x14ac:dyDescent="0.3">
      <c r="A22" s="2"/>
      <c r="B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31" spans="1:24" x14ac:dyDescent="0.3">
      <c r="D31" s="11"/>
      <c r="E31" s="11"/>
      <c r="F31" s="11"/>
      <c r="G31" s="11"/>
      <c r="H31" s="11"/>
      <c r="I31" s="11"/>
      <c r="J31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X21"/>
  <sheetViews>
    <sheetView topLeftCell="A7" zoomScale="68" zoomScaleNormal="68" workbookViewId="0">
      <selection activeCell="A17" sqref="A17:XFD17"/>
    </sheetView>
  </sheetViews>
  <sheetFormatPr defaultRowHeight="14.4" x14ac:dyDescent="0.3"/>
  <cols>
    <col min="1" max="2" width="16.88671875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8" max="8" width="9.33203125" bestFit="1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3" max="16" width="9.33203125" bestFit="1" customWidth="1"/>
    <col min="17" max="18" width="10.44140625" bestFit="1" customWidth="1"/>
    <col min="19" max="20" width="9.33203125" bestFit="1" customWidth="1"/>
    <col min="21" max="21" width="10.44140625" bestFit="1" customWidth="1"/>
    <col min="22" max="23" width="11.88671875" bestFit="1" customWidth="1"/>
    <col min="24" max="24" width="9.33203125" bestFit="1" customWidth="1"/>
  </cols>
  <sheetData>
    <row r="2" spans="1:24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24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ht="16.2" thickBot="1" x14ac:dyDescent="0.35">
      <c r="A4" s="99"/>
      <c r="B4" s="99"/>
      <c r="C4" s="592" t="s">
        <v>37</v>
      </c>
      <c r="D4" s="589"/>
      <c r="E4" s="591"/>
      <c r="F4" s="592"/>
      <c r="G4" s="586"/>
      <c r="H4" s="453" t="s">
        <v>20</v>
      </c>
      <c r="I4" s="452"/>
      <c r="J4" s="451"/>
      <c r="K4" s="401" t="s">
        <v>21</v>
      </c>
      <c r="L4" s="717" t="s">
        <v>22</v>
      </c>
      <c r="M4" s="718"/>
      <c r="N4" s="719"/>
      <c r="O4" s="719"/>
      <c r="P4" s="720"/>
      <c r="Q4" s="721" t="s">
        <v>23</v>
      </c>
      <c r="R4" s="722"/>
      <c r="S4" s="722"/>
      <c r="T4" s="722"/>
      <c r="U4" s="722"/>
      <c r="V4" s="722"/>
      <c r="W4" s="722"/>
      <c r="X4" s="723"/>
    </row>
    <row r="5" spans="1:24" ht="47.4" thickBot="1" x14ac:dyDescent="0.35">
      <c r="A5" s="100" t="s">
        <v>0</v>
      </c>
      <c r="B5" s="322"/>
      <c r="C5" s="76" t="s">
        <v>38</v>
      </c>
      <c r="D5" s="590" t="s">
        <v>39</v>
      </c>
      <c r="E5" s="72" t="s">
        <v>36</v>
      </c>
      <c r="F5" s="76" t="s">
        <v>24</v>
      </c>
      <c r="G5" s="72" t="s">
        <v>35</v>
      </c>
      <c r="H5" s="325" t="s">
        <v>25</v>
      </c>
      <c r="I5" s="311" t="s">
        <v>26</v>
      </c>
      <c r="J5" s="472" t="s">
        <v>27</v>
      </c>
      <c r="K5" s="383" t="s">
        <v>28</v>
      </c>
      <c r="L5" s="320" t="s">
        <v>29</v>
      </c>
      <c r="M5" s="320" t="s">
        <v>67</v>
      </c>
      <c r="N5" s="320" t="s">
        <v>30</v>
      </c>
      <c r="O5" s="323" t="s">
        <v>68</v>
      </c>
      <c r="P5" s="320" t="s">
        <v>69</v>
      </c>
      <c r="Q5" s="320" t="s">
        <v>31</v>
      </c>
      <c r="R5" s="320" t="s">
        <v>32</v>
      </c>
      <c r="S5" s="320" t="s">
        <v>33</v>
      </c>
      <c r="T5" s="320" t="s">
        <v>34</v>
      </c>
      <c r="U5" s="320" t="s">
        <v>70</v>
      </c>
      <c r="V5" s="320" t="s">
        <v>71</v>
      </c>
      <c r="W5" s="320" t="s">
        <v>72</v>
      </c>
      <c r="X5" s="592" t="s">
        <v>73</v>
      </c>
    </row>
    <row r="6" spans="1:24" ht="20.25" customHeight="1" x14ac:dyDescent="0.3">
      <c r="A6" s="103" t="s">
        <v>5</v>
      </c>
      <c r="B6" s="485"/>
      <c r="C6" s="515">
        <v>1</v>
      </c>
      <c r="D6" s="425" t="s">
        <v>17</v>
      </c>
      <c r="E6" s="408" t="s">
        <v>11</v>
      </c>
      <c r="F6" s="112">
        <v>15</v>
      </c>
      <c r="G6" s="298"/>
      <c r="H6" s="231">
        <v>3.48</v>
      </c>
      <c r="I6" s="45">
        <v>4.43</v>
      </c>
      <c r="J6" s="46">
        <v>0</v>
      </c>
      <c r="K6" s="299">
        <v>54.6</v>
      </c>
      <c r="L6" s="193">
        <v>0.01</v>
      </c>
      <c r="M6" s="35">
        <v>0.05</v>
      </c>
      <c r="N6" s="35">
        <v>0.1</v>
      </c>
      <c r="O6" s="35">
        <v>40</v>
      </c>
      <c r="P6" s="38">
        <v>0.14000000000000001</v>
      </c>
      <c r="Q6" s="193">
        <v>132</v>
      </c>
      <c r="R6" s="35">
        <v>75</v>
      </c>
      <c r="S6" s="35">
        <v>5.25</v>
      </c>
      <c r="T6" s="35">
        <v>0.15</v>
      </c>
      <c r="U6" s="35">
        <v>13.2</v>
      </c>
      <c r="V6" s="35">
        <v>0</v>
      </c>
      <c r="W6" s="35">
        <v>0</v>
      </c>
      <c r="X6" s="36">
        <v>0</v>
      </c>
    </row>
    <row r="7" spans="1:24" ht="25.5" customHeight="1" x14ac:dyDescent="0.3">
      <c r="A7" s="101"/>
      <c r="B7" s="498"/>
      <c r="C7" s="92">
        <v>362</v>
      </c>
      <c r="D7" s="90" t="s">
        <v>57</v>
      </c>
      <c r="E7" s="90" t="s">
        <v>152</v>
      </c>
      <c r="F7" s="92">
        <v>225</v>
      </c>
      <c r="G7" s="92"/>
      <c r="H7" s="264">
        <v>8.93</v>
      </c>
      <c r="I7" s="66">
        <v>8.4700000000000006</v>
      </c>
      <c r="J7" s="67">
        <v>43.25</v>
      </c>
      <c r="K7" s="135">
        <v>285.47000000000003</v>
      </c>
      <c r="L7" s="264">
        <v>0.16</v>
      </c>
      <c r="M7" s="66">
        <v>0.25</v>
      </c>
      <c r="N7" s="66">
        <v>2.59</v>
      </c>
      <c r="O7" s="66">
        <v>40</v>
      </c>
      <c r="P7" s="71">
        <v>0.16</v>
      </c>
      <c r="Q7" s="264">
        <v>217.77</v>
      </c>
      <c r="R7" s="66">
        <v>221.25</v>
      </c>
      <c r="S7" s="66">
        <v>50.24</v>
      </c>
      <c r="T7" s="66">
        <v>1.77</v>
      </c>
      <c r="U7" s="66">
        <v>381.94</v>
      </c>
      <c r="V7" s="66">
        <v>1.7000000000000001E-2</v>
      </c>
      <c r="W7" s="66">
        <v>2.48E-3</v>
      </c>
      <c r="X7" s="71">
        <v>0.05</v>
      </c>
    </row>
    <row r="8" spans="1:24" ht="21.75" customHeight="1" x14ac:dyDescent="0.3">
      <c r="A8" s="101"/>
      <c r="B8" s="498"/>
      <c r="C8" s="120">
        <v>114</v>
      </c>
      <c r="D8" s="108" t="s">
        <v>43</v>
      </c>
      <c r="E8" s="516" t="s">
        <v>47</v>
      </c>
      <c r="F8" s="207">
        <v>200</v>
      </c>
      <c r="G8" s="120"/>
      <c r="H8" s="175">
        <v>0</v>
      </c>
      <c r="I8" s="15">
        <v>0</v>
      </c>
      <c r="J8" s="37">
        <v>7.27</v>
      </c>
      <c r="K8" s="183">
        <v>28.73</v>
      </c>
      <c r="L8" s="175">
        <v>0</v>
      </c>
      <c r="M8" s="15">
        <v>0</v>
      </c>
      <c r="N8" s="15">
        <v>0</v>
      </c>
      <c r="O8" s="15">
        <v>0</v>
      </c>
      <c r="P8" s="18">
        <v>0</v>
      </c>
      <c r="Q8" s="175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37">
        <v>0</v>
      </c>
    </row>
    <row r="9" spans="1:24" ht="19.5" customHeight="1" x14ac:dyDescent="0.3">
      <c r="A9" s="101"/>
      <c r="B9" s="498"/>
      <c r="C9" s="263">
        <v>121</v>
      </c>
      <c r="D9" s="109" t="s">
        <v>13</v>
      </c>
      <c r="E9" s="516" t="s">
        <v>46</v>
      </c>
      <c r="F9" s="207">
        <v>40</v>
      </c>
      <c r="G9" s="91"/>
      <c r="H9" s="17">
        <v>3</v>
      </c>
      <c r="I9" s="15">
        <v>1.1599999999999999</v>
      </c>
      <c r="J9" s="18">
        <v>19.920000000000002</v>
      </c>
      <c r="K9" s="132">
        <v>104.8</v>
      </c>
      <c r="L9" s="175">
        <v>0.04</v>
      </c>
      <c r="M9" s="17">
        <v>0.01</v>
      </c>
      <c r="N9" s="15">
        <v>0</v>
      </c>
      <c r="O9" s="15">
        <v>0</v>
      </c>
      <c r="P9" s="18">
        <v>0</v>
      </c>
      <c r="Q9" s="175">
        <v>7.6</v>
      </c>
      <c r="R9" s="15">
        <v>26</v>
      </c>
      <c r="S9" s="15">
        <v>5.2</v>
      </c>
      <c r="T9" s="15">
        <v>0.48</v>
      </c>
      <c r="U9" s="15">
        <v>36.799999999999997</v>
      </c>
      <c r="V9" s="15">
        <v>0</v>
      </c>
      <c r="W9" s="15">
        <v>0</v>
      </c>
      <c r="X9" s="37">
        <v>0</v>
      </c>
    </row>
    <row r="10" spans="1:24" ht="20.25" customHeight="1" x14ac:dyDescent="0.3">
      <c r="A10" s="101"/>
      <c r="B10" s="498"/>
      <c r="C10" s="120" t="s">
        <v>87</v>
      </c>
      <c r="D10" s="108" t="s">
        <v>16</v>
      </c>
      <c r="E10" s="516" t="s">
        <v>104</v>
      </c>
      <c r="F10" s="207">
        <v>100</v>
      </c>
      <c r="G10" s="120"/>
      <c r="H10" s="175">
        <v>0</v>
      </c>
      <c r="I10" s="15">
        <v>0</v>
      </c>
      <c r="J10" s="37">
        <v>15</v>
      </c>
      <c r="K10" s="183">
        <v>60</v>
      </c>
      <c r="L10" s="175"/>
      <c r="M10" s="15"/>
      <c r="N10" s="15"/>
      <c r="O10" s="15"/>
      <c r="P10" s="18"/>
      <c r="Q10" s="175"/>
      <c r="R10" s="15"/>
      <c r="S10" s="15"/>
      <c r="T10" s="15"/>
      <c r="U10" s="15"/>
      <c r="V10" s="15"/>
      <c r="W10" s="15"/>
      <c r="X10" s="37"/>
    </row>
    <row r="11" spans="1:24" ht="20.25" customHeight="1" x14ac:dyDescent="0.3">
      <c r="A11" s="101"/>
      <c r="B11" s="498"/>
      <c r="C11" s="74"/>
      <c r="D11" s="109"/>
      <c r="E11" s="215" t="s">
        <v>18</v>
      </c>
      <c r="F11" s="196">
        <f>SUM(F6:F10)</f>
        <v>580</v>
      </c>
      <c r="G11" s="197"/>
      <c r="H11" s="140">
        <f t="shared" ref="H11:X11" si="0">SUM(H6:H10)</f>
        <v>15.41</v>
      </c>
      <c r="I11" s="30">
        <f t="shared" si="0"/>
        <v>14.06</v>
      </c>
      <c r="J11" s="48">
        <f t="shared" si="0"/>
        <v>85.44</v>
      </c>
      <c r="K11" s="289">
        <f t="shared" si="0"/>
        <v>533.60000000000014</v>
      </c>
      <c r="L11" s="140">
        <f t="shared" si="0"/>
        <v>0.21000000000000002</v>
      </c>
      <c r="M11" s="30">
        <f t="shared" si="0"/>
        <v>0.31</v>
      </c>
      <c r="N11" s="30">
        <f t="shared" si="0"/>
        <v>2.69</v>
      </c>
      <c r="O11" s="30">
        <f t="shared" si="0"/>
        <v>80</v>
      </c>
      <c r="P11" s="194">
        <f t="shared" si="0"/>
        <v>0.30000000000000004</v>
      </c>
      <c r="Q11" s="140">
        <f t="shared" si="0"/>
        <v>357.63</v>
      </c>
      <c r="R11" s="30">
        <f t="shared" si="0"/>
        <v>322.27999999999997</v>
      </c>
      <c r="S11" s="30">
        <f t="shared" si="0"/>
        <v>60.720000000000006</v>
      </c>
      <c r="T11" s="30">
        <f t="shared" si="0"/>
        <v>2.42</v>
      </c>
      <c r="U11" s="30">
        <f t="shared" si="0"/>
        <v>432.23</v>
      </c>
      <c r="V11" s="30">
        <f t="shared" si="0"/>
        <v>1.7000000000000001E-2</v>
      </c>
      <c r="W11" s="30">
        <f t="shared" si="0"/>
        <v>2.48E-3</v>
      </c>
      <c r="X11" s="48">
        <f t="shared" si="0"/>
        <v>0.05</v>
      </c>
    </row>
    <row r="12" spans="1:24" ht="23.25" customHeight="1" thickBot="1" x14ac:dyDescent="0.35">
      <c r="A12" s="101"/>
      <c r="B12" s="500"/>
      <c r="C12" s="74"/>
      <c r="D12" s="180"/>
      <c r="E12" s="215" t="s">
        <v>19</v>
      </c>
      <c r="F12" s="92"/>
      <c r="G12" s="74"/>
      <c r="H12" s="177"/>
      <c r="I12" s="110"/>
      <c r="J12" s="111"/>
      <c r="K12" s="463">
        <f>K11/23.5</f>
        <v>22.706382978723411</v>
      </c>
      <c r="L12" s="177"/>
      <c r="M12" s="347"/>
      <c r="N12" s="347"/>
      <c r="O12" s="347"/>
      <c r="P12" s="348"/>
      <c r="Q12" s="349"/>
      <c r="R12" s="347"/>
      <c r="S12" s="350"/>
      <c r="T12" s="347"/>
      <c r="U12" s="347"/>
      <c r="V12" s="347"/>
      <c r="W12" s="347"/>
      <c r="X12" s="351"/>
    </row>
    <row r="13" spans="1:24" ht="24" customHeight="1" x14ac:dyDescent="0.3">
      <c r="A13" s="103" t="s">
        <v>6</v>
      </c>
      <c r="B13" s="485"/>
      <c r="C13" s="96" t="s">
        <v>102</v>
      </c>
      <c r="D13" s="385" t="s">
        <v>17</v>
      </c>
      <c r="E13" s="233" t="s">
        <v>103</v>
      </c>
      <c r="F13" s="96">
        <v>38</v>
      </c>
      <c r="G13" s="221"/>
      <c r="H13" s="193">
        <v>1.71</v>
      </c>
      <c r="I13" s="35">
        <v>9.1199999999999992</v>
      </c>
      <c r="J13" s="36">
        <v>25.46</v>
      </c>
      <c r="K13" s="223">
        <v>193.8</v>
      </c>
      <c r="L13" s="193"/>
      <c r="M13" s="35"/>
      <c r="N13" s="35"/>
      <c r="O13" s="35"/>
      <c r="P13" s="36"/>
      <c r="Q13" s="43"/>
      <c r="R13" s="33"/>
      <c r="S13" s="33"/>
      <c r="T13" s="33"/>
      <c r="U13" s="33"/>
      <c r="V13" s="33"/>
      <c r="W13" s="33"/>
      <c r="X13" s="158"/>
    </row>
    <row r="14" spans="1:24" ht="22.5" customHeight="1" x14ac:dyDescent="0.3">
      <c r="A14" s="77"/>
      <c r="B14" s="486"/>
      <c r="C14" s="106">
        <v>35</v>
      </c>
      <c r="D14" s="227" t="s">
        <v>8</v>
      </c>
      <c r="E14" s="374" t="s">
        <v>59</v>
      </c>
      <c r="F14" s="373">
        <v>200</v>
      </c>
      <c r="G14" s="73"/>
      <c r="H14" s="176">
        <v>4.91</v>
      </c>
      <c r="I14" s="13">
        <v>9.9600000000000009</v>
      </c>
      <c r="J14" s="39">
        <v>9.02</v>
      </c>
      <c r="K14" s="75">
        <v>146.41</v>
      </c>
      <c r="L14" s="176">
        <v>0.04</v>
      </c>
      <c r="M14" s="51">
        <v>0.03</v>
      </c>
      <c r="N14" s="13">
        <v>0.75</v>
      </c>
      <c r="O14" s="13">
        <v>120</v>
      </c>
      <c r="P14" s="22">
        <v>0</v>
      </c>
      <c r="Q14" s="176">
        <v>12.45</v>
      </c>
      <c r="R14" s="13">
        <v>46.5</v>
      </c>
      <c r="S14" s="13">
        <v>9.68</v>
      </c>
      <c r="T14" s="13">
        <v>0.56999999999999995</v>
      </c>
      <c r="U14" s="13">
        <v>83.7</v>
      </c>
      <c r="V14" s="13">
        <v>2E-3</v>
      </c>
      <c r="W14" s="13">
        <v>0</v>
      </c>
      <c r="X14" s="39">
        <v>0.03</v>
      </c>
    </row>
    <row r="15" spans="1:24" ht="21" customHeight="1" x14ac:dyDescent="0.3">
      <c r="A15" s="79"/>
      <c r="B15" s="487"/>
      <c r="C15" s="333" t="s">
        <v>110</v>
      </c>
      <c r="D15" s="109" t="s">
        <v>9</v>
      </c>
      <c r="E15" s="250" t="s">
        <v>121</v>
      </c>
      <c r="F15" s="284">
        <v>90</v>
      </c>
      <c r="G15" s="119"/>
      <c r="H15" s="178">
        <v>13.11</v>
      </c>
      <c r="I15" s="54">
        <v>16.09</v>
      </c>
      <c r="J15" s="146">
        <v>3.64</v>
      </c>
      <c r="K15" s="263">
        <v>216.03</v>
      </c>
      <c r="L15" s="178">
        <v>0.32</v>
      </c>
      <c r="M15" s="54">
        <v>0.1</v>
      </c>
      <c r="N15" s="54">
        <v>1.43</v>
      </c>
      <c r="O15" s="54">
        <v>0</v>
      </c>
      <c r="P15" s="55">
        <v>0</v>
      </c>
      <c r="Q15" s="178">
        <v>16.98</v>
      </c>
      <c r="R15" s="54">
        <v>134.25</v>
      </c>
      <c r="S15" s="54">
        <v>22.43</v>
      </c>
      <c r="T15" s="54">
        <v>1.56</v>
      </c>
      <c r="U15" s="54">
        <v>225.3</v>
      </c>
      <c r="V15" s="54">
        <v>6.0000000000000001E-3</v>
      </c>
      <c r="W15" s="54">
        <v>4.0000000000000002E-4</v>
      </c>
      <c r="X15" s="146">
        <v>0.06</v>
      </c>
    </row>
    <row r="16" spans="1:24" ht="18.75" customHeight="1" x14ac:dyDescent="0.3">
      <c r="A16" s="79"/>
      <c r="B16" s="487"/>
      <c r="C16" s="106">
        <v>53</v>
      </c>
      <c r="D16" s="386" t="s">
        <v>52</v>
      </c>
      <c r="E16" s="227" t="s">
        <v>50</v>
      </c>
      <c r="F16" s="73">
        <v>150</v>
      </c>
      <c r="G16" s="93"/>
      <c r="H16" s="51">
        <v>3.34</v>
      </c>
      <c r="I16" s="13">
        <v>4.91</v>
      </c>
      <c r="J16" s="22">
        <v>33.93</v>
      </c>
      <c r="K16" s="94">
        <v>191.49</v>
      </c>
      <c r="L16" s="51">
        <v>0.03</v>
      </c>
      <c r="M16" s="51">
        <v>0.02</v>
      </c>
      <c r="N16" s="13">
        <v>0</v>
      </c>
      <c r="O16" s="13">
        <v>20</v>
      </c>
      <c r="P16" s="22">
        <v>0.09</v>
      </c>
      <c r="Q16" s="176">
        <v>6.29</v>
      </c>
      <c r="R16" s="13">
        <v>67.34</v>
      </c>
      <c r="S16" s="29">
        <v>21.83</v>
      </c>
      <c r="T16" s="13">
        <v>0.46</v>
      </c>
      <c r="U16" s="13">
        <v>43.27</v>
      </c>
      <c r="V16" s="13">
        <v>1E-3</v>
      </c>
      <c r="W16" s="13">
        <v>7.0000000000000001E-3</v>
      </c>
      <c r="X16" s="39">
        <v>0.02</v>
      </c>
    </row>
    <row r="17" spans="1:24" s="16" customFormat="1" ht="24.6" customHeight="1" x14ac:dyDescent="0.3">
      <c r="A17" s="79"/>
      <c r="B17" s="487"/>
      <c r="C17" s="120">
        <v>114</v>
      </c>
      <c r="D17" s="108" t="s">
        <v>43</v>
      </c>
      <c r="E17" s="516" t="s">
        <v>47</v>
      </c>
      <c r="F17" s="207">
        <v>200</v>
      </c>
      <c r="G17" s="120"/>
      <c r="H17" s="175">
        <v>0</v>
      </c>
      <c r="I17" s="15">
        <v>0</v>
      </c>
      <c r="J17" s="37">
        <v>7.27</v>
      </c>
      <c r="K17" s="183">
        <v>28.73</v>
      </c>
      <c r="L17" s="175">
        <v>0</v>
      </c>
      <c r="M17" s="15">
        <v>0</v>
      </c>
      <c r="N17" s="15">
        <v>0</v>
      </c>
      <c r="O17" s="15">
        <v>0</v>
      </c>
      <c r="P17" s="18">
        <v>0</v>
      </c>
      <c r="Q17" s="175">
        <v>0.26</v>
      </c>
      <c r="R17" s="15">
        <v>0.03</v>
      </c>
      <c r="S17" s="15">
        <v>0.03</v>
      </c>
      <c r="T17" s="15">
        <v>0.02</v>
      </c>
      <c r="U17" s="15">
        <v>0.28999999999999998</v>
      </c>
      <c r="V17" s="15">
        <v>0</v>
      </c>
      <c r="W17" s="15">
        <v>0</v>
      </c>
      <c r="X17" s="37">
        <v>0</v>
      </c>
    </row>
    <row r="18" spans="1:24" ht="22.5" customHeight="1" x14ac:dyDescent="0.3">
      <c r="A18" s="79"/>
      <c r="B18" s="487"/>
      <c r="C18" s="107">
        <v>119</v>
      </c>
      <c r="D18" s="108" t="s">
        <v>13</v>
      </c>
      <c r="E18" s="127" t="s">
        <v>49</v>
      </c>
      <c r="F18" s="130">
        <v>20</v>
      </c>
      <c r="G18" s="89"/>
      <c r="H18" s="175">
        <v>1.52</v>
      </c>
      <c r="I18" s="15">
        <v>0.16</v>
      </c>
      <c r="J18" s="37">
        <v>9.84</v>
      </c>
      <c r="K18" s="183">
        <v>47</v>
      </c>
      <c r="L18" s="175">
        <v>0.02</v>
      </c>
      <c r="M18" s="15">
        <v>0.01</v>
      </c>
      <c r="N18" s="15">
        <v>0</v>
      </c>
      <c r="O18" s="15">
        <v>0</v>
      </c>
      <c r="P18" s="18">
        <v>0</v>
      </c>
      <c r="Q18" s="175">
        <v>4</v>
      </c>
      <c r="R18" s="15">
        <v>13</v>
      </c>
      <c r="S18" s="15">
        <v>2.8</v>
      </c>
      <c r="T18" s="15">
        <v>0.22</v>
      </c>
      <c r="U18" s="15">
        <v>18.600000000000001</v>
      </c>
      <c r="V18" s="15">
        <v>1E-3</v>
      </c>
      <c r="W18" s="15">
        <v>1E-3</v>
      </c>
      <c r="X18" s="37">
        <v>2.9</v>
      </c>
    </row>
    <row r="19" spans="1:24" ht="19.5" customHeight="1" x14ac:dyDescent="0.3">
      <c r="A19" s="79"/>
      <c r="B19" s="487"/>
      <c r="C19" s="105">
        <v>120</v>
      </c>
      <c r="D19" s="108" t="s">
        <v>14</v>
      </c>
      <c r="E19" s="127" t="s">
        <v>44</v>
      </c>
      <c r="F19" s="92">
        <v>20</v>
      </c>
      <c r="G19" s="92"/>
      <c r="H19" s="19">
        <v>1.32</v>
      </c>
      <c r="I19" s="20">
        <v>0.24</v>
      </c>
      <c r="J19" s="21">
        <v>8.0399999999999991</v>
      </c>
      <c r="K19" s="199">
        <v>39.6</v>
      </c>
      <c r="L19" s="201">
        <v>0.03</v>
      </c>
      <c r="M19" s="19">
        <v>0.02</v>
      </c>
      <c r="N19" s="20">
        <v>0</v>
      </c>
      <c r="O19" s="20">
        <v>0</v>
      </c>
      <c r="P19" s="42">
        <v>0</v>
      </c>
      <c r="Q19" s="201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2">
        <v>0</v>
      </c>
    </row>
    <row r="20" spans="1:24" ht="25.5" customHeight="1" x14ac:dyDescent="0.3">
      <c r="A20" s="79"/>
      <c r="B20" s="487"/>
      <c r="C20" s="364"/>
      <c r="D20" s="387"/>
      <c r="E20" s="215" t="s">
        <v>18</v>
      </c>
      <c r="F20" s="220">
        <f>SUM(F13:F19)</f>
        <v>718</v>
      </c>
      <c r="G20" s="220"/>
      <c r="H20" s="120">
        <f t="shared" ref="H20:X20" si="1">SUM(H13:H19)</f>
        <v>25.91</v>
      </c>
      <c r="I20" s="14">
        <f t="shared" si="1"/>
        <v>40.479999999999997</v>
      </c>
      <c r="J20" s="105">
        <f t="shared" si="1"/>
        <v>97.200000000000017</v>
      </c>
      <c r="K20" s="220">
        <f t="shared" si="1"/>
        <v>863.06000000000006</v>
      </c>
      <c r="L20" s="120">
        <f t="shared" si="1"/>
        <v>0.44000000000000006</v>
      </c>
      <c r="M20" s="14">
        <f t="shared" si="1"/>
        <v>0.18</v>
      </c>
      <c r="N20" s="14">
        <f t="shared" si="1"/>
        <v>2.1799999999999997</v>
      </c>
      <c r="O20" s="14">
        <f t="shared" si="1"/>
        <v>140</v>
      </c>
      <c r="P20" s="105">
        <f t="shared" si="1"/>
        <v>0.09</v>
      </c>
      <c r="Q20" s="120">
        <f t="shared" si="1"/>
        <v>45.779999999999994</v>
      </c>
      <c r="R20" s="14">
        <f t="shared" si="1"/>
        <v>291.12</v>
      </c>
      <c r="S20" s="14">
        <f t="shared" si="1"/>
        <v>66.17</v>
      </c>
      <c r="T20" s="14">
        <f t="shared" si="1"/>
        <v>3.6100000000000003</v>
      </c>
      <c r="U20" s="14">
        <f t="shared" si="1"/>
        <v>418.16</v>
      </c>
      <c r="V20" s="14">
        <f t="shared" si="1"/>
        <v>1.1000000000000003E-2</v>
      </c>
      <c r="W20" s="14">
        <f t="shared" si="1"/>
        <v>9.4000000000000021E-3</v>
      </c>
      <c r="X20" s="105">
        <f t="shared" si="1"/>
        <v>3.01</v>
      </c>
    </row>
    <row r="21" spans="1:24" ht="26.25" customHeight="1" thickBot="1" x14ac:dyDescent="0.35">
      <c r="A21" s="189"/>
      <c r="B21" s="488"/>
      <c r="C21" s="482"/>
      <c r="D21" s="389"/>
      <c r="E21" s="390" t="s">
        <v>19</v>
      </c>
      <c r="F21" s="389"/>
      <c r="G21" s="391"/>
      <c r="H21" s="395"/>
      <c r="I21" s="397"/>
      <c r="J21" s="398"/>
      <c r="K21" s="225">
        <f>K20/23.5</f>
        <v>36.725957446808515</v>
      </c>
      <c r="L21" s="395"/>
      <c r="M21" s="396"/>
      <c r="N21" s="397"/>
      <c r="O21" s="397"/>
      <c r="P21" s="424"/>
      <c r="Q21" s="395"/>
      <c r="R21" s="397"/>
      <c r="S21" s="397"/>
      <c r="T21" s="397"/>
      <c r="U21" s="397"/>
      <c r="V21" s="397"/>
      <c r="W21" s="397"/>
      <c r="X21" s="398"/>
    </row>
  </sheetData>
  <mergeCells count="2">
    <mergeCell ref="L4:P4"/>
    <mergeCell ref="Q4:X4"/>
  </mergeCells>
  <pageMargins left="0.7" right="0.7" top="0.75" bottom="0.75" header="0.3" footer="0.3"/>
  <pageSetup paperSize="9" scale="3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Y34"/>
  <sheetViews>
    <sheetView topLeftCell="A4" zoomScale="76" zoomScaleNormal="76" workbookViewId="0">
      <selection activeCell="C18" sqref="C18:X18"/>
    </sheetView>
  </sheetViews>
  <sheetFormatPr defaultRowHeight="14.4" x14ac:dyDescent="0.3"/>
  <cols>
    <col min="1" max="1" width="16.88671875" customWidth="1"/>
    <col min="2" max="2" width="11" style="476" customWidth="1"/>
    <col min="3" max="3" width="15.6640625" style="5" customWidth="1"/>
    <col min="4" max="4" width="20.88671875" customWidth="1"/>
    <col min="5" max="5" width="54.33203125" customWidth="1"/>
    <col min="6" max="6" width="13.8867187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22" max="22" width="11.109375" bestFit="1" customWidth="1"/>
  </cols>
  <sheetData>
    <row r="2" spans="1:25" ht="22.8" x14ac:dyDescent="0.4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5" ht="15" thickBot="1" x14ac:dyDescent="0.35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5" s="16" customFormat="1" ht="21.75" customHeight="1" thickBot="1" x14ac:dyDescent="0.35">
      <c r="A4" s="99"/>
      <c r="B4" s="477"/>
      <c r="C4" s="382" t="s">
        <v>37</v>
      </c>
      <c r="D4" s="410"/>
      <c r="E4" s="411"/>
      <c r="F4" s="380"/>
      <c r="G4" s="382"/>
      <c r="H4" s="412" t="s">
        <v>20</v>
      </c>
      <c r="I4" s="412"/>
      <c r="J4" s="412"/>
      <c r="K4" s="403" t="s">
        <v>21</v>
      </c>
      <c r="L4" s="717" t="s">
        <v>22</v>
      </c>
      <c r="M4" s="718"/>
      <c r="N4" s="719"/>
      <c r="O4" s="719"/>
      <c r="P4" s="719"/>
      <c r="Q4" s="721" t="s">
        <v>23</v>
      </c>
      <c r="R4" s="722"/>
      <c r="S4" s="722"/>
      <c r="T4" s="722"/>
      <c r="U4" s="722"/>
      <c r="V4" s="722"/>
      <c r="W4" s="722"/>
      <c r="X4" s="723"/>
    </row>
    <row r="5" spans="1:25" s="16" customFormat="1" ht="28.5" customHeight="1" thickBot="1" x14ac:dyDescent="0.35">
      <c r="A5" s="100" t="s">
        <v>0</v>
      </c>
      <c r="B5" s="478"/>
      <c r="C5" s="181" t="s">
        <v>38</v>
      </c>
      <c r="D5" s="278" t="s">
        <v>39</v>
      </c>
      <c r="E5" s="76" t="s">
        <v>36</v>
      </c>
      <c r="F5" s="72" t="s">
        <v>24</v>
      </c>
      <c r="G5" s="76" t="s">
        <v>35</v>
      </c>
      <c r="H5" s="317" t="s">
        <v>25</v>
      </c>
      <c r="I5" s="318" t="s">
        <v>26</v>
      </c>
      <c r="J5" s="319" t="s">
        <v>27</v>
      </c>
      <c r="K5" s="405" t="s">
        <v>28</v>
      </c>
      <c r="L5" s="320" t="s">
        <v>29</v>
      </c>
      <c r="M5" s="320" t="s">
        <v>67</v>
      </c>
      <c r="N5" s="320" t="s">
        <v>30</v>
      </c>
      <c r="O5" s="323" t="s">
        <v>68</v>
      </c>
      <c r="P5" s="379" t="s">
        <v>69</v>
      </c>
      <c r="Q5" s="246" t="s">
        <v>31</v>
      </c>
      <c r="R5" s="246" t="s">
        <v>32</v>
      </c>
      <c r="S5" s="246" t="s">
        <v>33</v>
      </c>
      <c r="T5" s="246" t="s">
        <v>34</v>
      </c>
      <c r="U5" s="246" t="s">
        <v>70</v>
      </c>
      <c r="V5" s="246" t="s">
        <v>71</v>
      </c>
      <c r="W5" s="246" t="s">
        <v>72</v>
      </c>
      <c r="X5" s="311" t="s">
        <v>73</v>
      </c>
    </row>
    <row r="6" spans="1:25" s="16" customFormat="1" ht="26.4" customHeight="1" x14ac:dyDescent="0.3">
      <c r="A6" s="58" t="s">
        <v>5</v>
      </c>
      <c r="B6" s="327"/>
      <c r="C6" s="208">
        <v>29</v>
      </c>
      <c r="D6" s="426" t="s">
        <v>17</v>
      </c>
      <c r="E6" s="375" t="s">
        <v>95</v>
      </c>
      <c r="F6" s="553">
        <v>60</v>
      </c>
      <c r="G6" s="209"/>
      <c r="H6" s="211">
        <v>0.66</v>
      </c>
      <c r="I6" s="61">
        <v>0.12</v>
      </c>
      <c r="J6" s="62">
        <v>2.2799999999999998</v>
      </c>
      <c r="K6" s="337">
        <v>14.4</v>
      </c>
      <c r="L6" s="211">
        <v>0.04</v>
      </c>
      <c r="M6" s="61">
        <v>0.02</v>
      </c>
      <c r="N6" s="61">
        <v>15</v>
      </c>
      <c r="O6" s="61">
        <v>80</v>
      </c>
      <c r="P6" s="338">
        <v>0</v>
      </c>
      <c r="Q6" s="211">
        <v>8.4</v>
      </c>
      <c r="R6" s="61">
        <v>15.6</v>
      </c>
      <c r="S6" s="61">
        <v>12</v>
      </c>
      <c r="T6" s="61">
        <v>0.54</v>
      </c>
      <c r="U6" s="61">
        <v>174</v>
      </c>
      <c r="V6" s="61">
        <v>1.1999999999999999E-3</v>
      </c>
      <c r="W6" s="61">
        <v>2.4000000000000001E-4</v>
      </c>
      <c r="X6" s="62">
        <v>0.01</v>
      </c>
    </row>
    <row r="7" spans="1:25" s="16" customFormat="1" ht="36" customHeight="1" x14ac:dyDescent="0.3">
      <c r="A7" s="59"/>
      <c r="B7" s="119"/>
      <c r="C7" s="92">
        <v>153</v>
      </c>
      <c r="D7" s="148" t="s">
        <v>9</v>
      </c>
      <c r="E7" s="250" t="s">
        <v>131</v>
      </c>
      <c r="F7" s="92">
        <v>90</v>
      </c>
      <c r="G7" s="450"/>
      <c r="H7" s="264">
        <v>11.24</v>
      </c>
      <c r="I7" s="66">
        <v>7.86</v>
      </c>
      <c r="J7" s="71">
        <v>12.3</v>
      </c>
      <c r="K7" s="135">
        <v>165.54</v>
      </c>
      <c r="L7" s="65">
        <v>7.0000000000000007E-2</v>
      </c>
      <c r="M7" s="65">
        <v>0.1</v>
      </c>
      <c r="N7" s="66">
        <v>3.49</v>
      </c>
      <c r="O7" s="66">
        <v>40</v>
      </c>
      <c r="P7" s="67">
        <v>0</v>
      </c>
      <c r="Q7" s="264">
        <v>18.78</v>
      </c>
      <c r="R7" s="66">
        <v>112.4</v>
      </c>
      <c r="S7" s="66">
        <v>21.07</v>
      </c>
      <c r="T7" s="66">
        <v>1.57</v>
      </c>
      <c r="U7" s="66">
        <v>273.92</v>
      </c>
      <c r="V7" s="66">
        <v>4.4999999999999997E-3</v>
      </c>
      <c r="W7" s="66">
        <v>1.48E-3</v>
      </c>
      <c r="X7" s="71">
        <v>0.06</v>
      </c>
      <c r="Y7" s="32"/>
    </row>
    <row r="8" spans="1:25" s="16" customFormat="1" ht="26.25" customHeight="1" x14ac:dyDescent="0.3">
      <c r="A8" s="59"/>
      <c r="B8" s="119"/>
      <c r="C8" s="92">
        <v>253</v>
      </c>
      <c r="D8" s="428" t="s">
        <v>52</v>
      </c>
      <c r="E8" s="250" t="s">
        <v>66</v>
      </c>
      <c r="F8" s="406">
        <v>150</v>
      </c>
      <c r="G8" s="119"/>
      <c r="H8" s="178">
        <v>4.3</v>
      </c>
      <c r="I8" s="54">
        <v>4.24</v>
      </c>
      <c r="J8" s="146">
        <v>18.77</v>
      </c>
      <c r="K8" s="263">
        <v>129.54</v>
      </c>
      <c r="L8" s="178">
        <v>0.11</v>
      </c>
      <c r="M8" s="54">
        <v>0.06</v>
      </c>
      <c r="N8" s="54">
        <v>0</v>
      </c>
      <c r="O8" s="54">
        <v>10</v>
      </c>
      <c r="P8" s="146">
        <v>0.06</v>
      </c>
      <c r="Q8" s="178">
        <v>8.69</v>
      </c>
      <c r="R8" s="54">
        <v>94.9</v>
      </c>
      <c r="S8" s="54">
        <v>62.72</v>
      </c>
      <c r="T8" s="54">
        <v>2.12</v>
      </c>
      <c r="U8" s="54">
        <v>114.82</v>
      </c>
      <c r="V8" s="54">
        <v>1E-3</v>
      </c>
      <c r="W8" s="54">
        <v>1E-3</v>
      </c>
      <c r="X8" s="146">
        <v>0.01</v>
      </c>
    </row>
    <row r="9" spans="1:25" s="32" customFormat="1" ht="33" customHeight="1" x14ac:dyDescent="0.3">
      <c r="A9" s="59"/>
      <c r="B9" s="545"/>
      <c r="C9" s="92">
        <v>107</v>
      </c>
      <c r="D9" s="148" t="s">
        <v>16</v>
      </c>
      <c r="E9" s="250" t="s">
        <v>78</v>
      </c>
      <c r="F9" s="446">
        <v>200</v>
      </c>
      <c r="G9" s="119"/>
      <c r="H9" s="201">
        <v>1</v>
      </c>
      <c r="I9" s="20">
        <v>0.2</v>
      </c>
      <c r="J9" s="42">
        <v>20.2</v>
      </c>
      <c r="K9" s="200">
        <v>92</v>
      </c>
      <c r="L9" s="201">
        <v>0.02</v>
      </c>
      <c r="M9" s="20">
        <v>0.02</v>
      </c>
      <c r="N9" s="20">
        <v>4</v>
      </c>
      <c r="O9" s="20">
        <v>0</v>
      </c>
      <c r="P9" s="21">
        <v>0</v>
      </c>
      <c r="Q9" s="201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2">
        <v>0</v>
      </c>
    </row>
    <row r="10" spans="1:25" s="32" customFormat="1" ht="26.25" customHeight="1" x14ac:dyDescent="0.3">
      <c r="A10" s="59"/>
      <c r="B10" s="119"/>
      <c r="C10" s="149">
        <v>119</v>
      </c>
      <c r="D10" s="148" t="s">
        <v>13</v>
      </c>
      <c r="E10" s="109" t="s">
        <v>49</v>
      </c>
      <c r="F10" s="406">
        <v>20</v>
      </c>
      <c r="G10" s="92"/>
      <c r="H10" s="201">
        <v>1.52</v>
      </c>
      <c r="I10" s="20">
        <v>0.16</v>
      </c>
      <c r="J10" s="42">
        <v>9.84</v>
      </c>
      <c r="K10" s="212">
        <v>47</v>
      </c>
      <c r="L10" s="201">
        <v>0.02</v>
      </c>
      <c r="M10" s="20">
        <v>0.01</v>
      </c>
      <c r="N10" s="20">
        <v>0</v>
      </c>
      <c r="O10" s="20">
        <v>0</v>
      </c>
      <c r="P10" s="21">
        <v>0</v>
      </c>
      <c r="Q10" s="201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2">
        <v>2.9</v>
      </c>
    </row>
    <row r="11" spans="1:25" s="32" customFormat="1" ht="23.25" customHeight="1" x14ac:dyDescent="0.3">
      <c r="A11" s="59"/>
      <c r="B11" s="119"/>
      <c r="C11" s="92">
        <v>120</v>
      </c>
      <c r="D11" s="148" t="s">
        <v>14</v>
      </c>
      <c r="E11" s="109" t="s">
        <v>44</v>
      </c>
      <c r="F11" s="333">
        <v>20</v>
      </c>
      <c r="G11" s="450"/>
      <c r="H11" s="201">
        <v>1.32</v>
      </c>
      <c r="I11" s="20">
        <v>0.24</v>
      </c>
      <c r="J11" s="42">
        <v>8.0399999999999991</v>
      </c>
      <c r="K11" s="199">
        <v>39.6</v>
      </c>
      <c r="L11" s="201">
        <v>0.03</v>
      </c>
      <c r="M11" s="19">
        <v>0.02</v>
      </c>
      <c r="N11" s="20">
        <v>0</v>
      </c>
      <c r="O11" s="20">
        <v>0</v>
      </c>
      <c r="P11" s="42">
        <v>0</v>
      </c>
      <c r="Q11" s="201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2">
        <v>0</v>
      </c>
    </row>
    <row r="12" spans="1:25" s="32" customFormat="1" ht="23.25" customHeight="1" x14ac:dyDescent="0.3">
      <c r="A12" s="59"/>
      <c r="B12" s="119"/>
      <c r="C12" s="149"/>
      <c r="D12" s="148"/>
      <c r="E12" s="216" t="s">
        <v>18</v>
      </c>
      <c r="F12" s="196">
        <f>SUM(F6:F11)</f>
        <v>540</v>
      </c>
      <c r="G12" s="196"/>
      <c r="H12" s="119">
        <f t="shared" ref="H12:X12" si="0">SUM(H6:H11)</f>
        <v>20.04</v>
      </c>
      <c r="I12" s="30">
        <f t="shared" si="0"/>
        <v>12.82</v>
      </c>
      <c r="J12" s="333">
        <f t="shared" si="0"/>
        <v>71.430000000000007</v>
      </c>
      <c r="K12" s="196">
        <f t="shared" si="0"/>
        <v>488.08000000000004</v>
      </c>
      <c r="L12" s="119">
        <f t="shared" si="0"/>
        <v>0.29000000000000004</v>
      </c>
      <c r="M12" s="30">
        <f t="shared" si="0"/>
        <v>0.22999999999999998</v>
      </c>
      <c r="N12" s="30">
        <f t="shared" si="0"/>
        <v>22.490000000000002</v>
      </c>
      <c r="O12" s="30">
        <f t="shared" si="0"/>
        <v>130</v>
      </c>
      <c r="P12" s="333">
        <f t="shared" si="0"/>
        <v>0.06</v>
      </c>
      <c r="Q12" s="119">
        <f t="shared" si="0"/>
        <v>59.669999999999995</v>
      </c>
      <c r="R12" s="30">
        <f t="shared" si="0"/>
        <v>279.89999999999998</v>
      </c>
      <c r="S12" s="30">
        <f t="shared" si="0"/>
        <v>115.99</v>
      </c>
      <c r="T12" s="30">
        <f t="shared" si="0"/>
        <v>8.0299999999999994</v>
      </c>
      <c r="U12" s="30">
        <f t="shared" si="0"/>
        <v>868.34</v>
      </c>
      <c r="V12" s="30">
        <f t="shared" si="0"/>
        <v>1.0700000000000001E-2</v>
      </c>
      <c r="W12" s="30">
        <f t="shared" si="0"/>
        <v>4.7200000000000002E-3</v>
      </c>
      <c r="X12" s="333">
        <f t="shared" si="0"/>
        <v>2.98</v>
      </c>
    </row>
    <row r="13" spans="1:25" s="32" customFormat="1" ht="28.5" customHeight="1" thickBot="1" x14ac:dyDescent="0.35">
      <c r="A13" s="377"/>
      <c r="B13" s="121"/>
      <c r="C13" s="97"/>
      <c r="D13" s="308"/>
      <c r="E13" s="583" t="s">
        <v>19</v>
      </c>
      <c r="F13" s="644"/>
      <c r="G13" s="645"/>
      <c r="H13" s="191"/>
      <c r="I13" s="192"/>
      <c r="J13" s="306"/>
      <c r="K13" s="646">
        <f>K12/23.5</f>
        <v>20.769361702127661</v>
      </c>
      <c r="L13" s="532"/>
      <c r="M13" s="532"/>
      <c r="N13" s="192"/>
      <c r="O13" s="192"/>
      <c r="P13" s="558"/>
      <c r="Q13" s="177"/>
      <c r="R13" s="110"/>
      <c r="S13" s="110"/>
      <c r="T13" s="110"/>
      <c r="U13" s="110"/>
      <c r="V13" s="110"/>
      <c r="W13" s="110"/>
      <c r="X13" s="111"/>
    </row>
    <row r="14" spans="1:25" s="32" customFormat="1" ht="34.5" customHeight="1" x14ac:dyDescent="0.3">
      <c r="A14" s="53" t="s">
        <v>6</v>
      </c>
      <c r="B14" s="485"/>
      <c r="C14" s="96" t="s">
        <v>99</v>
      </c>
      <c r="D14" s="385" t="s">
        <v>17</v>
      </c>
      <c r="E14" s="272" t="s">
        <v>41</v>
      </c>
      <c r="F14" s="96">
        <v>17</v>
      </c>
      <c r="G14" s="221"/>
      <c r="H14" s="193">
        <v>2.48</v>
      </c>
      <c r="I14" s="35">
        <v>3.96</v>
      </c>
      <c r="J14" s="36">
        <v>0.68</v>
      </c>
      <c r="K14" s="223">
        <v>48.11</v>
      </c>
      <c r="L14" s="193"/>
      <c r="M14" s="35"/>
      <c r="N14" s="35"/>
      <c r="O14" s="35"/>
      <c r="P14" s="36"/>
      <c r="Q14" s="43"/>
      <c r="R14" s="33"/>
      <c r="S14" s="33"/>
      <c r="T14" s="33"/>
      <c r="U14" s="33"/>
      <c r="V14" s="33"/>
      <c r="W14" s="33"/>
      <c r="X14" s="158"/>
    </row>
    <row r="15" spans="1:25" s="32" customFormat="1" ht="33.75" customHeight="1" x14ac:dyDescent="0.3">
      <c r="A15" s="53"/>
      <c r="B15" s="486"/>
      <c r="C15" s="333">
        <v>31</v>
      </c>
      <c r="D15" s="108" t="s">
        <v>8</v>
      </c>
      <c r="E15" s="123" t="s">
        <v>133</v>
      </c>
      <c r="F15" s="130">
        <v>200</v>
      </c>
      <c r="G15" s="89"/>
      <c r="H15" s="176">
        <v>5.14</v>
      </c>
      <c r="I15" s="13">
        <v>9.2200000000000006</v>
      </c>
      <c r="J15" s="22">
        <v>5.75</v>
      </c>
      <c r="K15" s="94">
        <v>140.72</v>
      </c>
      <c r="L15" s="51">
        <v>0.12</v>
      </c>
      <c r="M15" s="51">
        <v>7.0000000000000007E-2</v>
      </c>
      <c r="N15" s="13">
        <v>130</v>
      </c>
      <c r="O15" s="13">
        <v>70</v>
      </c>
      <c r="P15" s="22">
        <v>7.0000000000000007E-2</v>
      </c>
      <c r="Q15" s="176">
        <v>33.380000000000003</v>
      </c>
      <c r="R15" s="13">
        <v>72.290000000000006</v>
      </c>
      <c r="S15" s="13">
        <v>20.72</v>
      </c>
      <c r="T15" s="13">
        <v>1.07</v>
      </c>
      <c r="U15" s="13">
        <v>257.72000000000003</v>
      </c>
      <c r="V15" s="13">
        <v>5.4999999999999997E-3</v>
      </c>
      <c r="W15" s="13">
        <v>4.0000000000000002E-4</v>
      </c>
      <c r="X15" s="39">
        <v>0.03</v>
      </c>
    </row>
    <row r="16" spans="1:25" s="32" customFormat="1" ht="33.75" customHeight="1" x14ac:dyDescent="0.3">
      <c r="A16" s="343"/>
      <c r="B16" s="84"/>
      <c r="C16" s="92">
        <v>259</v>
      </c>
      <c r="D16" s="355" t="s">
        <v>9</v>
      </c>
      <c r="E16" s="109" t="s">
        <v>97</v>
      </c>
      <c r="F16" s="406">
        <v>105</v>
      </c>
      <c r="G16" s="119"/>
      <c r="H16" s="119">
        <v>12.38</v>
      </c>
      <c r="I16" s="54">
        <v>10.59</v>
      </c>
      <c r="J16" s="55">
        <v>16.84</v>
      </c>
      <c r="K16" s="149">
        <v>167.46</v>
      </c>
      <c r="L16" s="178">
        <v>0.04</v>
      </c>
      <c r="M16" s="54">
        <v>0.06</v>
      </c>
      <c r="N16" s="54">
        <v>2.88</v>
      </c>
      <c r="O16" s="54">
        <v>70</v>
      </c>
      <c r="P16" s="55">
        <v>0.02</v>
      </c>
      <c r="Q16" s="178">
        <v>12.7</v>
      </c>
      <c r="R16" s="54">
        <v>145.38999999999999</v>
      </c>
      <c r="S16" s="525">
        <v>71.95</v>
      </c>
      <c r="T16" s="54">
        <v>1.22</v>
      </c>
      <c r="U16" s="54">
        <v>105.04</v>
      </c>
      <c r="V16" s="54">
        <v>6.0000000000000001E-3</v>
      </c>
      <c r="W16" s="54">
        <v>7.0000000000000001E-3</v>
      </c>
      <c r="X16" s="146">
        <v>0.12</v>
      </c>
    </row>
    <row r="17" spans="1:24" s="32" customFormat="1" ht="33.75" customHeight="1" x14ac:dyDescent="0.3">
      <c r="A17" s="244"/>
      <c r="B17" s="503"/>
      <c r="C17" s="91">
        <v>65</v>
      </c>
      <c r="D17" s="127" t="s">
        <v>45</v>
      </c>
      <c r="E17" s="154" t="s">
        <v>48</v>
      </c>
      <c r="F17" s="207">
        <v>150</v>
      </c>
      <c r="G17" s="108"/>
      <c r="H17" s="176">
        <v>6.76</v>
      </c>
      <c r="I17" s="13">
        <v>3.93</v>
      </c>
      <c r="J17" s="39">
        <v>41.29</v>
      </c>
      <c r="K17" s="94">
        <v>227.48</v>
      </c>
      <c r="L17" s="176">
        <v>0.08</v>
      </c>
      <c r="M17" s="51">
        <v>0.03</v>
      </c>
      <c r="N17" s="13">
        <v>0</v>
      </c>
      <c r="O17" s="13">
        <v>10</v>
      </c>
      <c r="P17" s="39">
        <v>0.06</v>
      </c>
      <c r="Q17" s="176">
        <v>13.54</v>
      </c>
      <c r="R17" s="13">
        <v>50.83</v>
      </c>
      <c r="S17" s="13">
        <v>9.14</v>
      </c>
      <c r="T17" s="13">
        <v>0.93</v>
      </c>
      <c r="U17" s="13">
        <v>72.5</v>
      </c>
      <c r="V17" s="13">
        <v>1E-3</v>
      </c>
      <c r="W17" s="13">
        <v>0</v>
      </c>
      <c r="X17" s="42">
        <v>0.01</v>
      </c>
    </row>
    <row r="18" spans="1:24" s="32" customFormat="1" ht="43.5" customHeight="1" x14ac:dyDescent="0.3">
      <c r="A18" s="244"/>
      <c r="B18" s="503"/>
      <c r="C18" s="106">
        <v>107</v>
      </c>
      <c r="D18" s="431" t="s">
        <v>16</v>
      </c>
      <c r="E18" s="374" t="s">
        <v>78</v>
      </c>
      <c r="F18" s="432">
        <v>200</v>
      </c>
      <c r="G18" s="93"/>
      <c r="H18" s="17">
        <v>1</v>
      </c>
      <c r="I18" s="15">
        <v>0.2</v>
      </c>
      <c r="J18" s="18">
        <v>20.2</v>
      </c>
      <c r="K18" s="132">
        <v>92</v>
      </c>
      <c r="L18" s="17">
        <v>0.02</v>
      </c>
      <c r="M18" s="17">
        <v>0.02</v>
      </c>
      <c r="N18" s="15">
        <v>4</v>
      </c>
      <c r="O18" s="15">
        <v>0</v>
      </c>
      <c r="P18" s="18">
        <v>0</v>
      </c>
      <c r="Q18" s="175">
        <v>14</v>
      </c>
      <c r="R18" s="15">
        <v>14</v>
      </c>
      <c r="S18" s="15">
        <v>8</v>
      </c>
      <c r="T18" s="15">
        <v>2.8</v>
      </c>
      <c r="U18" s="15">
        <v>240</v>
      </c>
      <c r="V18" s="15">
        <v>2E-3</v>
      </c>
      <c r="W18" s="15">
        <v>0</v>
      </c>
      <c r="X18" s="37">
        <v>0</v>
      </c>
    </row>
    <row r="19" spans="1:24" s="32" customFormat="1" ht="33.75" customHeight="1" x14ac:dyDescent="0.3">
      <c r="A19" s="244"/>
      <c r="B19" s="503"/>
      <c r="C19" s="107">
        <v>119</v>
      </c>
      <c r="D19" s="429" t="s">
        <v>13</v>
      </c>
      <c r="E19" s="127" t="s">
        <v>49</v>
      </c>
      <c r="F19" s="130">
        <v>30</v>
      </c>
      <c r="G19" s="89"/>
      <c r="H19" s="175">
        <v>2.2799999999999998</v>
      </c>
      <c r="I19" s="15">
        <v>0.24</v>
      </c>
      <c r="J19" s="18">
        <v>14.76</v>
      </c>
      <c r="K19" s="132">
        <v>70.5</v>
      </c>
      <c r="L19" s="17">
        <v>0.03</v>
      </c>
      <c r="M19" s="17">
        <v>0.01</v>
      </c>
      <c r="N19" s="15">
        <v>0</v>
      </c>
      <c r="O19" s="15">
        <v>0</v>
      </c>
      <c r="P19" s="18">
        <v>0</v>
      </c>
      <c r="Q19" s="175">
        <v>6</v>
      </c>
      <c r="R19" s="15">
        <v>19.5</v>
      </c>
      <c r="S19" s="15">
        <v>4.2</v>
      </c>
      <c r="T19" s="17">
        <v>0.33</v>
      </c>
      <c r="U19" s="15">
        <v>27.9</v>
      </c>
      <c r="V19" s="15">
        <v>1E-3</v>
      </c>
      <c r="W19" s="17">
        <v>2E-3</v>
      </c>
      <c r="X19" s="37">
        <v>4.3499999999999996</v>
      </c>
    </row>
    <row r="20" spans="1:24" s="32" customFormat="1" ht="33.75" customHeight="1" x14ac:dyDescent="0.3">
      <c r="A20" s="341"/>
      <c r="B20" s="487"/>
      <c r="C20" s="105">
        <v>120</v>
      </c>
      <c r="D20" s="429" t="s">
        <v>14</v>
      </c>
      <c r="E20" s="127" t="s">
        <v>44</v>
      </c>
      <c r="F20" s="92">
        <v>30</v>
      </c>
      <c r="G20" s="186"/>
      <c r="H20" s="191">
        <v>1.98</v>
      </c>
      <c r="I20" s="192">
        <v>0.36</v>
      </c>
      <c r="J20" s="306">
        <v>12.06</v>
      </c>
      <c r="K20" s="704">
        <v>59.4</v>
      </c>
      <c r="L20" s="191">
        <v>0.05</v>
      </c>
      <c r="M20" s="532">
        <v>0.02</v>
      </c>
      <c r="N20" s="192">
        <v>0</v>
      </c>
      <c r="O20" s="192">
        <v>0</v>
      </c>
      <c r="P20" s="306">
        <v>0</v>
      </c>
      <c r="Q20" s="191">
        <v>8.6999999999999993</v>
      </c>
      <c r="R20" s="192">
        <v>45</v>
      </c>
      <c r="S20" s="192">
        <v>14.1</v>
      </c>
      <c r="T20" s="192">
        <v>1.17</v>
      </c>
      <c r="U20" s="192">
        <v>70.5</v>
      </c>
      <c r="V20" s="192">
        <v>1E-3</v>
      </c>
      <c r="W20" s="192">
        <v>2E-3</v>
      </c>
      <c r="X20" s="306">
        <v>0.01</v>
      </c>
    </row>
    <row r="21" spans="1:24" s="32" customFormat="1" ht="33.75" customHeight="1" x14ac:dyDescent="0.3">
      <c r="A21" s="341"/>
      <c r="B21" s="487"/>
      <c r="C21" s="364"/>
      <c r="D21" s="433"/>
      <c r="E21" s="215" t="s">
        <v>18</v>
      </c>
      <c r="F21" s="262">
        <f>SUM(F14:F20)</f>
        <v>732</v>
      </c>
      <c r="G21" s="91"/>
      <c r="H21" s="23">
        <f t="shared" ref="H21:X21" si="1">SUM(H14:H20)</f>
        <v>32.019999999999996</v>
      </c>
      <c r="I21" s="23">
        <f t="shared" si="1"/>
        <v>28.499999999999996</v>
      </c>
      <c r="J21" s="89">
        <f t="shared" si="1"/>
        <v>111.58000000000001</v>
      </c>
      <c r="K21" s="91">
        <f t="shared" si="1"/>
        <v>805.67</v>
      </c>
      <c r="L21" s="23">
        <f t="shared" si="1"/>
        <v>0.34</v>
      </c>
      <c r="M21" s="23">
        <f t="shared" si="1"/>
        <v>0.21</v>
      </c>
      <c r="N21" s="23">
        <f t="shared" si="1"/>
        <v>136.88</v>
      </c>
      <c r="O21" s="23">
        <f t="shared" si="1"/>
        <v>150</v>
      </c>
      <c r="P21" s="89">
        <f t="shared" si="1"/>
        <v>0.15000000000000002</v>
      </c>
      <c r="Q21" s="139">
        <f t="shared" si="1"/>
        <v>88.320000000000007</v>
      </c>
      <c r="R21" s="23">
        <f t="shared" si="1"/>
        <v>347.01</v>
      </c>
      <c r="S21" s="23">
        <f t="shared" si="1"/>
        <v>128.11000000000001</v>
      </c>
      <c r="T21" s="23">
        <f t="shared" si="1"/>
        <v>7.52</v>
      </c>
      <c r="U21" s="23">
        <f t="shared" si="1"/>
        <v>773.66</v>
      </c>
      <c r="V21" s="23">
        <f t="shared" si="1"/>
        <v>1.6500000000000001E-2</v>
      </c>
      <c r="W21" s="23">
        <f t="shared" si="1"/>
        <v>1.14E-2</v>
      </c>
      <c r="X21" s="105">
        <f t="shared" si="1"/>
        <v>4.5199999999999996</v>
      </c>
    </row>
    <row r="22" spans="1:24" s="153" customFormat="1" ht="30.75" customHeight="1" thickBot="1" x14ac:dyDescent="0.35">
      <c r="A22" s="342"/>
      <c r="B22" s="488"/>
      <c r="C22" s="482"/>
      <c r="D22" s="434"/>
      <c r="E22" s="390" t="s">
        <v>19</v>
      </c>
      <c r="F22" s="435"/>
      <c r="G22" s="389"/>
      <c r="H22" s="396"/>
      <c r="I22" s="397"/>
      <c r="J22" s="424"/>
      <c r="K22" s="218">
        <f>K21/23.5</f>
        <v>34.283829787234041</v>
      </c>
      <c r="L22" s="396"/>
      <c r="M22" s="396"/>
      <c r="N22" s="397"/>
      <c r="O22" s="397"/>
      <c r="P22" s="424"/>
      <c r="Q22" s="395"/>
      <c r="R22" s="397"/>
      <c r="S22" s="397"/>
      <c r="T22" s="397"/>
      <c r="U22" s="397"/>
      <c r="V22" s="397"/>
      <c r="W22" s="397"/>
      <c r="X22" s="398"/>
    </row>
    <row r="23" spans="1:24" s="153" customFormat="1" ht="18" x14ac:dyDescent="0.3">
      <c r="A23" s="266"/>
      <c r="B23" s="526"/>
      <c r="C23" s="203"/>
      <c r="D23" s="150"/>
      <c r="E23" s="204"/>
      <c r="F23" s="205"/>
      <c r="G23" s="203"/>
      <c r="H23" s="150"/>
      <c r="I23" s="203"/>
      <c r="J23" s="203"/>
    </row>
    <row r="24" spans="1:24" s="153" customFormat="1" ht="18" x14ac:dyDescent="0.3">
      <c r="A24" s="266"/>
      <c r="B24" s="526"/>
      <c r="C24" s="203"/>
      <c r="D24" s="203"/>
      <c r="E24" s="204"/>
      <c r="F24" s="205"/>
      <c r="G24" s="203"/>
      <c r="H24" s="203"/>
      <c r="I24" s="203"/>
      <c r="J24" s="203"/>
    </row>
    <row r="25" spans="1:24" s="153" customFormat="1" ht="18" x14ac:dyDescent="0.3">
      <c r="B25" s="542"/>
      <c r="C25" s="202"/>
      <c r="D25" s="203"/>
      <c r="E25" s="204"/>
      <c r="F25" s="205"/>
      <c r="G25" s="203"/>
      <c r="H25" s="203"/>
      <c r="I25" s="203"/>
      <c r="J25" s="203"/>
    </row>
    <row r="32" spans="1:24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  <row r="34" spans="4:10" x14ac:dyDescent="0.3">
      <c r="D34" s="11"/>
      <c r="E34" s="11"/>
      <c r="F34" s="11"/>
      <c r="G34" s="11"/>
      <c r="H34" s="11"/>
      <c r="I34" s="11"/>
      <c r="J34" s="11"/>
    </row>
  </sheetData>
  <mergeCells count="2">
    <mergeCell ref="L4:P4"/>
    <mergeCell ref="Q4:X4"/>
  </mergeCells>
  <pageMargins left="0.7" right="0.7" top="0.75" bottom="0.75" header="0.3" footer="0.3"/>
  <pageSetup paperSize="9" scale="3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topLeftCell="A12" zoomScale="72" zoomScaleNormal="72" workbookViewId="0">
      <selection activeCell="A18" sqref="A18:XFD18"/>
    </sheetView>
  </sheetViews>
  <sheetFormatPr defaultRowHeight="14.4" x14ac:dyDescent="0.3"/>
  <cols>
    <col min="1" max="2" width="21.5546875" customWidth="1"/>
    <col min="3" max="3" width="15.6640625" style="5" customWidth="1"/>
    <col min="4" max="4" width="25.88671875" customWidth="1"/>
    <col min="5" max="5" width="57.88671875" customWidth="1"/>
    <col min="6" max="6" width="16.33203125" customWidth="1"/>
    <col min="7" max="7" width="10.88671875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  <col min="22" max="23" width="11.109375" bestFit="1" customWidth="1"/>
  </cols>
  <sheetData>
    <row r="2" spans="1:24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83">
        <v>8</v>
      </c>
      <c r="H2" s="6"/>
      <c r="K2" s="8"/>
      <c r="L2" s="7"/>
      <c r="M2" s="1"/>
      <c r="N2" s="2"/>
    </row>
    <row r="3" spans="1:24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99"/>
      <c r="B4" s="56"/>
      <c r="C4" s="380" t="s">
        <v>37</v>
      </c>
      <c r="D4" s="179"/>
      <c r="E4" s="381"/>
      <c r="F4" s="734" t="s">
        <v>24</v>
      </c>
      <c r="G4" s="382"/>
      <c r="H4" s="453" t="s">
        <v>20</v>
      </c>
      <c r="I4" s="452"/>
      <c r="J4" s="451"/>
      <c r="K4" s="403" t="s">
        <v>21</v>
      </c>
      <c r="L4" s="717" t="s">
        <v>22</v>
      </c>
      <c r="M4" s="718"/>
      <c r="N4" s="719"/>
      <c r="O4" s="719"/>
      <c r="P4" s="720"/>
      <c r="Q4" s="721" t="s">
        <v>23</v>
      </c>
      <c r="R4" s="722"/>
      <c r="S4" s="722"/>
      <c r="T4" s="722"/>
      <c r="U4" s="722"/>
      <c r="V4" s="722"/>
      <c r="W4" s="722"/>
      <c r="X4" s="723"/>
    </row>
    <row r="5" spans="1:24" s="16" customFormat="1" ht="28.5" customHeight="1" thickBot="1" x14ac:dyDescent="0.35">
      <c r="A5" s="100" t="s">
        <v>0</v>
      </c>
      <c r="B5" s="369"/>
      <c r="C5" s="72" t="s">
        <v>38</v>
      </c>
      <c r="D5" s="404" t="s">
        <v>39</v>
      </c>
      <c r="E5" s="72" t="s">
        <v>36</v>
      </c>
      <c r="F5" s="735"/>
      <c r="G5" s="76" t="s">
        <v>35</v>
      </c>
      <c r="H5" s="72" t="s">
        <v>25</v>
      </c>
      <c r="I5" s="311" t="s">
        <v>26</v>
      </c>
      <c r="J5" s="72" t="s">
        <v>27</v>
      </c>
      <c r="K5" s="405" t="s">
        <v>28</v>
      </c>
      <c r="L5" s="320" t="s">
        <v>29</v>
      </c>
      <c r="M5" s="320" t="s">
        <v>67</v>
      </c>
      <c r="N5" s="320" t="s">
        <v>30</v>
      </c>
      <c r="O5" s="323" t="s">
        <v>68</v>
      </c>
      <c r="P5" s="320" t="s">
        <v>69</v>
      </c>
      <c r="Q5" s="246" t="s">
        <v>31</v>
      </c>
      <c r="R5" s="246" t="s">
        <v>32</v>
      </c>
      <c r="S5" s="246" t="s">
        <v>33</v>
      </c>
      <c r="T5" s="246" t="s">
        <v>34</v>
      </c>
      <c r="U5" s="246" t="s">
        <v>70</v>
      </c>
      <c r="V5" s="246" t="s">
        <v>71</v>
      </c>
      <c r="W5" s="246" t="s">
        <v>72</v>
      </c>
      <c r="X5" s="311" t="s">
        <v>73</v>
      </c>
    </row>
    <row r="6" spans="1:24" s="16" customFormat="1" ht="26.4" customHeight="1" x14ac:dyDescent="0.3">
      <c r="A6" s="103" t="s">
        <v>5</v>
      </c>
      <c r="B6" s="327"/>
      <c r="C6" s="96">
        <v>27</v>
      </c>
      <c r="D6" s="584" t="s">
        <v>17</v>
      </c>
      <c r="E6" s="248" t="s">
        <v>112</v>
      </c>
      <c r="F6" s="247">
        <v>100</v>
      </c>
      <c r="G6" s="96"/>
      <c r="H6" s="34">
        <v>0.8</v>
      </c>
      <c r="I6" s="35">
        <v>0.3</v>
      </c>
      <c r="J6" s="38">
        <v>9.6</v>
      </c>
      <c r="K6" s="565">
        <v>49</v>
      </c>
      <c r="L6" s="193">
        <v>0.06</v>
      </c>
      <c r="M6" s="34">
        <v>0.04</v>
      </c>
      <c r="N6" s="35">
        <v>10</v>
      </c>
      <c r="O6" s="35">
        <v>20</v>
      </c>
      <c r="P6" s="36">
        <v>0</v>
      </c>
      <c r="Q6" s="193">
        <v>20</v>
      </c>
      <c r="R6" s="35">
        <v>20</v>
      </c>
      <c r="S6" s="35">
        <v>9</v>
      </c>
      <c r="T6" s="35">
        <v>0.5</v>
      </c>
      <c r="U6" s="35">
        <v>214</v>
      </c>
      <c r="V6" s="35">
        <v>4.0000000000000001E-3</v>
      </c>
      <c r="W6" s="35">
        <v>1E-4</v>
      </c>
      <c r="X6" s="46">
        <v>0</v>
      </c>
    </row>
    <row r="7" spans="1:24" s="32" customFormat="1" ht="37.5" customHeight="1" x14ac:dyDescent="0.3">
      <c r="A7" s="427"/>
      <c r="B7" s="119"/>
      <c r="C7" s="91">
        <v>321</v>
      </c>
      <c r="D7" s="127" t="s">
        <v>9</v>
      </c>
      <c r="E7" s="154" t="s">
        <v>153</v>
      </c>
      <c r="F7" s="207">
        <v>90</v>
      </c>
      <c r="G7" s="108"/>
      <c r="H7" s="175">
        <v>21.45</v>
      </c>
      <c r="I7" s="15">
        <v>15.29</v>
      </c>
      <c r="J7" s="37">
        <v>2.52</v>
      </c>
      <c r="K7" s="184">
        <v>236.05</v>
      </c>
      <c r="L7" s="175">
        <v>7.0000000000000007E-2</v>
      </c>
      <c r="M7" s="17">
        <v>0.21</v>
      </c>
      <c r="N7" s="15">
        <v>1.1599999999999999</v>
      </c>
      <c r="O7" s="15">
        <v>80</v>
      </c>
      <c r="P7" s="37">
        <v>0.28999999999999998</v>
      </c>
      <c r="Q7" s="175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2.8900000000000002E-3</v>
      </c>
      <c r="W7" s="15">
        <v>2.47E-3</v>
      </c>
      <c r="X7" s="42">
        <v>0.01</v>
      </c>
    </row>
    <row r="8" spans="1:24" s="32" customFormat="1" ht="37.5" customHeight="1" x14ac:dyDescent="0.3">
      <c r="A8" s="427"/>
      <c r="B8" s="120"/>
      <c r="C8" s="93">
        <v>53</v>
      </c>
      <c r="D8" s="386" t="s">
        <v>52</v>
      </c>
      <c r="E8" s="227" t="s">
        <v>50</v>
      </c>
      <c r="F8" s="73">
        <v>150</v>
      </c>
      <c r="G8" s="93"/>
      <c r="H8" s="51">
        <v>3.34</v>
      </c>
      <c r="I8" s="13">
        <v>4.91</v>
      </c>
      <c r="J8" s="22">
        <v>33.93</v>
      </c>
      <c r="K8" s="94">
        <v>191.49</v>
      </c>
      <c r="L8" s="51">
        <v>0.03</v>
      </c>
      <c r="M8" s="51">
        <v>0.02</v>
      </c>
      <c r="N8" s="13">
        <v>0</v>
      </c>
      <c r="O8" s="13">
        <v>20</v>
      </c>
      <c r="P8" s="22">
        <v>0.09</v>
      </c>
      <c r="Q8" s="176">
        <v>6.29</v>
      </c>
      <c r="R8" s="13">
        <v>67.34</v>
      </c>
      <c r="S8" s="29">
        <v>21.83</v>
      </c>
      <c r="T8" s="13">
        <v>0.46</v>
      </c>
      <c r="U8" s="13">
        <v>43.27</v>
      </c>
      <c r="V8" s="13">
        <v>1E-3</v>
      </c>
      <c r="W8" s="13">
        <v>7.0000000000000001E-3</v>
      </c>
      <c r="X8" s="39">
        <v>0.02</v>
      </c>
    </row>
    <row r="9" spans="1:24" s="32" customFormat="1" ht="37.5" customHeight="1" x14ac:dyDescent="0.3">
      <c r="A9" s="427"/>
      <c r="B9" s="119"/>
      <c r="C9" s="92">
        <v>95</v>
      </c>
      <c r="D9" s="386" t="s">
        <v>16</v>
      </c>
      <c r="E9" s="372" t="s">
        <v>82</v>
      </c>
      <c r="F9" s="419">
        <v>200</v>
      </c>
      <c r="G9" s="118"/>
      <c r="H9" s="175">
        <v>0</v>
      </c>
      <c r="I9" s="15">
        <v>0</v>
      </c>
      <c r="J9" s="37">
        <v>20.170000000000002</v>
      </c>
      <c r="K9" s="183">
        <v>81.3</v>
      </c>
      <c r="L9" s="175">
        <v>0.09</v>
      </c>
      <c r="M9" s="15">
        <v>0.1</v>
      </c>
      <c r="N9" s="15">
        <v>2.94</v>
      </c>
      <c r="O9" s="15">
        <v>80</v>
      </c>
      <c r="P9" s="37">
        <v>0.96</v>
      </c>
      <c r="Q9" s="17">
        <v>0.16</v>
      </c>
      <c r="R9" s="15">
        <v>0</v>
      </c>
      <c r="S9" s="28">
        <v>0</v>
      </c>
      <c r="T9" s="15">
        <v>0.02</v>
      </c>
      <c r="U9" s="15">
        <v>0.15</v>
      </c>
      <c r="V9" s="15">
        <v>0</v>
      </c>
      <c r="W9" s="15">
        <v>0</v>
      </c>
      <c r="X9" s="39">
        <v>0</v>
      </c>
    </row>
    <row r="10" spans="1:24" s="32" customFormat="1" ht="37.5" customHeight="1" x14ac:dyDescent="0.3">
      <c r="A10" s="427"/>
      <c r="B10" s="119"/>
      <c r="C10" s="94">
        <v>119</v>
      </c>
      <c r="D10" s="429" t="s">
        <v>13</v>
      </c>
      <c r="E10" s="108" t="s">
        <v>49</v>
      </c>
      <c r="F10" s="130">
        <v>20</v>
      </c>
      <c r="G10" s="89"/>
      <c r="H10" s="175">
        <v>1.52</v>
      </c>
      <c r="I10" s="15">
        <v>0.16</v>
      </c>
      <c r="J10" s="37">
        <v>9.84</v>
      </c>
      <c r="K10" s="183">
        <v>47</v>
      </c>
      <c r="L10" s="175">
        <v>0.02</v>
      </c>
      <c r="M10" s="15">
        <v>0.01</v>
      </c>
      <c r="N10" s="15">
        <v>0</v>
      </c>
      <c r="O10" s="15">
        <v>0</v>
      </c>
      <c r="P10" s="37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37">
        <v>2.9</v>
      </c>
    </row>
    <row r="11" spans="1:24" s="32" customFormat="1" ht="26.25" customHeight="1" x14ac:dyDescent="0.3">
      <c r="A11" s="427"/>
      <c r="B11" s="119"/>
      <c r="C11" s="91">
        <v>120</v>
      </c>
      <c r="D11" s="127" t="s">
        <v>14</v>
      </c>
      <c r="E11" s="108" t="s">
        <v>12</v>
      </c>
      <c r="F11" s="91">
        <v>20</v>
      </c>
      <c r="G11" s="182"/>
      <c r="H11" s="175">
        <v>1.32</v>
      </c>
      <c r="I11" s="15">
        <v>0.24</v>
      </c>
      <c r="J11" s="37">
        <v>8.0399999999999991</v>
      </c>
      <c r="K11" s="184">
        <v>39.6</v>
      </c>
      <c r="L11" s="201">
        <v>0.03</v>
      </c>
      <c r="M11" s="20">
        <v>0.02</v>
      </c>
      <c r="N11" s="20">
        <v>0</v>
      </c>
      <c r="O11" s="20">
        <v>0</v>
      </c>
      <c r="P11" s="42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2">
        <v>0</v>
      </c>
    </row>
    <row r="12" spans="1:24" s="32" customFormat="1" ht="30.75" customHeight="1" x14ac:dyDescent="0.3">
      <c r="A12" s="101"/>
      <c r="B12" s="119"/>
      <c r="C12" s="92"/>
      <c r="D12" s="148"/>
      <c r="E12" s="216" t="s">
        <v>18</v>
      </c>
      <c r="F12" s="196">
        <f>SUM(F6:F11)</f>
        <v>580</v>
      </c>
      <c r="G12" s="196"/>
      <c r="H12" s="119">
        <f t="shared" ref="H12:X12" si="0">SUM(H6:H11)</f>
        <v>28.43</v>
      </c>
      <c r="I12" s="30">
        <f t="shared" si="0"/>
        <v>20.9</v>
      </c>
      <c r="J12" s="333">
        <f t="shared" si="0"/>
        <v>84.1</v>
      </c>
      <c r="K12" s="196">
        <f t="shared" si="0"/>
        <v>644.44000000000005</v>
      </c>
      <c r="L12" s="119">
        <f t="shared" si="0"/>
        <v>0.30000000000000004</v>
      </c>
      <c r="M12" s="30">
        <f t="shared" si="0"/>
        <v>0.4</v>
      </c>
      <c r="N12" s="30">
        <f t="shared" si="0"/>
        <v>14.1</v>
      </c>
      <c r="O12" s="30">
        <f t="shared" si="0"/>
        <v>200</v>
      </c>
      <c r="P12" s="333">
        <f t="shared" si="0"/>
        <v>1.3399999999999999</v>
      </c>
      <c r="Q12" s="119">
        <f t="shared" si="0"/>
        <v>237.82</v>
      </c>
      <c r="R12" s="30">
        <f t="shared" si="0"/>
        <v>410.28999999999996</v>
      </c>
      <c r="S12" s="30">
        <f t="shared" si="0"/>
        <v>66.88</v>
      </c>
      <c r="T12" s="30">
        <f t="shared" si="0"/>
        <v>3.13</v>
      </c>
      <c r="U12" s="30">
        <f t="shared" si="0"/>
        <v>555.17999999999995</v>
      </c>
      <c r="V12" s="30">
        <f t="shared" si="0"/>
        <v>9.890000000000003E-3</v>
      </c>
      <c r="W12" s="30">
        <f t="shared" si="0"/>
        <v>1.157E-2</v>
      </c>
      <c r="X12" s="333">
        <f t="shared" si="0"/>
        <v>2.9299999999999997</v>
      </c>
    </row>
    <row r="13" spans="1:24" s="32" customFormat="1" ht="33.75" customHeight="1" thickBot="1" x14ac:dyDescent="0.35">
      <c r="A13" s="102"/>
      <c r="B13" s="138"/>
      <c r="C13" s="95"/>
      <c r="D13" s="273"/>
      <c r="E13" s="234" t="s">
        <v>19</v>
      </c>
      <c r="F13" s="95"/>
      <c r="G13" s="144"/>
      <c r="H13" s="191"/>
      <c r="I13" s="192"/>
      <c r="J13" s="306"/>
      <c r="K13" s="228">
        <f>K12/23.5</f>
        <v>27.422978723404256</v>
      </c>
      <c r="L13" s="191"/>
      <c r="M13" s="192"/>
      <c r="N13" s="192"/>
      <c r="O13" s="192"/>
      <c r="P13" s="306"/>
      <c r="Q13" s="532"/>
      <c r="R13" s="192"/>
      <c r="S13" s="192"/>
      <c r="T13" s="192"/>
      <c r="U13" s="192"/>
      <c r="V13" s="192"/>
      <c r="W13" s="192"/>
      <c r="X13" s="306"/>
    </row>
    <row r="14" spans="1:24" s="16" customFormat="1" ht="33.75" customHeight="1" x14ac:dyDescent="0.3">
      <c r="A14" s="533" t="s">
        <v>6</v>
      </c>
      <c r="B14" s="209"/>
      <c r="C14" s="112">
        <v>27</v>
      </c>
      <c r="D14" s="124" t="s">
        <v>17</v>
      </c>
      <c r="E14" s="572" t="s">
        <v>112</v>
      </c>
      <c r="F14" s="573">
        <v>100</v>
      </c>
      <c r="G14" s="112"/>
      <c r="H14" s="232">
        <v>0.8</v>
      </c>
      <c r="I14" s="45">
        <v>0.3</v>
      </c>
      <c r="J14" s="270">
        <v>9.6</v>
      </c>
      <c r="K14" s="276">
        <v>49</v>
      </c>
      <c r="L14" s="231">
        <v>0.06</v>
      </c>
      <c r="M14" s="232">
        <v>0.04</v>
      </c>
      <c r="N14" s="45">
        <v>10</v>
      </c>
      <c r="O14" s="45">
        <v>20</v>
      </c>
      <c r="P14" s="46">
        <v>0</v>
      </c>
      <c r="Q14" s="231">
        <v>20</v>
      </c>
      <c r="R14" s="45">
        <v>20</v>
      </c>
      <c r="S14" s="45">
        <v>9</v>
      </c>
      <c r="T14" s="45">
        <v>0.5</v>
      </c>
      <c r="U14" s="45">
        <v>214</v>
      </c>
      <c r="V14" s="45">
        <v>4.0000000000000001E-3</v>
      </c>
      <c r="W14" s="45">
        <v>1E-4</v>
      </c>
      <c r="X14" s="46">
        <v>0</v>
      </c>
    </row>
    <row r="15" spans="1:24" s="16" customFormat="1" ht="33.75" customHeight="1" x14ac:dyDescent="0.3">
      <c r="A15" s="59"/>
      <c r="B15" s="649"/>
      <c r="C15" s="92">
        <v>34</v>
      </c>
      <c r="D15" s="109" t="s">
        <v>8</v>
      </c>
      <c r="E15" s="210" t="s">
        <v>134</v>
      </c>
      <c r="F15" s="284">
        <v>200</v>
      </c>
      <c r="G15" s="92"/>
      <c r="H15" s="51">
        <v>8.59</v>
      </c>
      <c r="I15" s="13">
        <v>6.07</v>
      </c>
      <c r="J15" s="22">
        <v>13.63</v>
      </c>
      <c r="K15" s="94">
        <v>143.86000000000001</v>
      </c>
      <c r="L15" s="51">
        <v>0.25</v>
      </c>
      <c r="M15" s="13">
        <v>0.08</v>
      </c>
      <c r="N15" s="13">
        <v>2.73</v>
      </c>
      <c r="O15" s="13">
        <v>110</v>
      </c>
      <c r="P15" s="22">
        <v>0</v>
      </c>
      <c r="Q15" s="176">
        <v>23.95</v>
      </c>
      <c r="R15" s="13">
        <v>95.82</v>
      </c>
      <c r="S15" s="13">
        <v>29.47</v>
      </c>
      <c r="T15" s="13">
        <v>1.86</v>
      </c>
      <c r="U15" s="13">
        <v>321.82</v>
      </c>
      <c r="V15" s="13">
        <v>4.1999999999999997E-3</v>
      </c>
      <c r="W15" s="13">
        <v>2.3E-3</v>
      </c>
      <c r="X15" s="39">
        <v>0.03</v>
      </c>
    </row>
    <row r="16" spans="1:24" s="16" customFormat="1" ht="33.75" customHeight="1" x14ac:dyDescent="0.3">
      <c r="A16" s="64"/>
      <c r="B16" s="650"/>
      <c r="C16" s="92" t="s">
        <v>106</v>
      </c>
      <c r="D16" s="109" t="s">
        <v>9</v>
      </c>
      <c r="E16" s="210" t="s">
        <v>135</v>
      </c>
      <c r="F16" s="284">
        <v>90</v>
      </c>
      <c r="G16" s="251"/>
      <c r="H16" s="19">
        <v>14.27</v>
      </c>
      <c r="I16" s="20">
        <v>13.66</v>
      </c>
      <c r="J16" s="21">
        <v>11.23</v>
      </c>
      <c r="K16" s="134">
        <v>226.05</v>
      </c>
      <c r="L16" s="147">
        <v>0.19</v>
      </c>
      <c r="M16" s="54">
        <v>0.12</v>
      </c>
      <c r="N16" s="54">
        <v>1.03</v>
      </c>
      <c r="O16" s="54">
        <v>9</v>
      </c>
      <c r="P16" s="55">
        <v>0.01</v>
      </c>
      <c r="Q16" s="178">
        <v>32.049999999999997</v>
      </c>
      <c r="R16" s="54">
        <v>141.25</v>
      </c>
      <c r="S16" s="54">
        <v>20.58</v>
      </c>
      <c r="T16" s="54">
        <v>1.32</v>
      </c>
      <c r="U16" s="54">
        <v>198.49</v>
      </c>
      <c r="V16" s="54">
        <v>5.0000000000000001E-3</v>
      </c>
      <c r="W16" s="54">
        <v>1.4E-3</v>
      </c>
      <c r="X16" s="146">
        <v>0.08</v>
      </c>
    </row>
    <row r="17" spans="1:24" s="16" customFormat="1" ht="33.75" customHeight="1" x14ac:dyDescent="0.3">
      <c r="A17" s="64"/>
      <c r="B17" s="650"/>
      <c r="C17" s="91">
        <v>54</v>
      </c>
      <c r="D17" s="429" t="s">
        <v>52</v>
      </c>
      <c r="E17" s="127" t="s">
        <v>40</v>
      </c>
      <c r="F17" s="120">
        <v>150</v>
      </c>
      <c r="G17" s="91"/>
      <c r="H17" s="19">
        <v>7.26</v>
      </c>
      <c r="I17" s="20">
        <v>4.96</v>
      </c>
      <c r="J17" s="21">
        <v>31.76</v>
      </c>
      <c r="K17" s="134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01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2">
        <v>0.01</v>
      </c>
    </row>
    <row r="18" spans="1:24" s="16" customFormat="1" ht="34.5" customHeight="1" x14ac:dyDescent="0.3">
      <c r="A18" s="64"/>
      <c r="B18" s="651"/>
      <c r="C18" s="91">
        <v>98</v>
      </c>
      <c r="D18" s="108" t="s">
        <v>16</v>
      </c>
      <c r="E18" s="123" t="s">
        <v>15</v>
      </c>
      <c r="F18" s="284">
        <v>200</v>
      </c>
      <c r="G18" s="91"/>
      <c r="H18" s="17">
        <v>0.37</v>
      </c>
      <c r="I18" s="15">
        <v>0</v>
      </c>
      <c r="J18" s="18">
        <v>14.85</v>
      </c>
      <c r="K18" s="132">
        <v>59.48</v>
      </c>
      <c r="L18" s="17">
        <v>0</v>
      </c>
      <c r="M18" s="17">
        <v>0</v>
      </c>
      <c r="N18" s="15">
        <v>0</v>
      </c>
      <c r="O18" s="15">
        <v>0</v>
      </c>
      <c r="P18" s="18">
        <v>0</v>
      </c>
      <c r="Q18" s="175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37">
        <v>0</v>
      </c>
    </row>
    <row r="19" spans="1:24" s="16" customFormat="1" ht="33.75" customHeight="1" x14ac:dyDescent="0.3">
      <c r="A19" s="64"/>
      <c r="B19" s="73"/>
      <c r="C19" s="642">
        <v>119</v>
      </c>
      <c r="D19" s="227" t="s">
        <v>13</v>
      </c>
      <c r="E19" s="386" t="s">
        <v>49</v>
      </c>
      <c r="F19" s="118">
        <v>30</v>
      </c>
      <c r="G19" s="93"/>
      <c r="H19" s="598">
        <v>2.2799999999999998</v>
      </c>
      <c r="I19" s="595">
        <v>0.24</v>
      </c>
      <c r="J19" s="603">
        <v>14.76</v>
      </c>
      <c r="K19" s="605">
        <v>70.5</v>
      </c>
      <c r="L19" s="598">
        <v>0.03</v>
      </c>
      <c r="M19" s="598">
        <v>0.01</v>
      </c>
      <c r="N19" s="595">
        <v>0</v>
      </c>
      <c r="O19" s="595">
        <v>0</v>
      </c>
      <c r="P19" s="603">
        <v>0</v>
      </c>
      <c r="Q19" s="594">
        <v>6</v>
      </c>
      <c r="R19" s="595">
        <v>19.5</v>
      </c>
      <c r="S19" s="595">
        <v>4.2</v>
      </c>
      <c r="T19" s="595">
        <v>0.33</v>
      </c>
      <c r="U19" s="595">
        <v>27.9</v>
      </c>
      <c r="V19" s="595">
        <v>1E-3</v>
      </c>
      <c r="W19" s="595">
        <v>2E-3</v>
      </c>
      <c r="X19" s="596">
        <v>4.3499999999999996</v>
      </c>
    </row>
    <row r="20" spans="1:24" s="16" customFormat="1" ht="33.75" customHeight="1" x14ac:dyDescent="0.3">
      <c r="A20" s="64"/>
      <c r="B20" s="73"/>
      <c r="C20" s="93">
        <v>120</v>
      </c>
      <c r="D20" s="227" t="s">
        <v>14</v>
      </c>
      <c r="E20" s="386" t="s">
        <v>44</v>
      </c>
      <c r="F20" s="91">
        <v>20</v>
      </c>
      <c r="G20" s="182"/>
      <c r="H20" s="175">
        <v>1.32</v>
      </c>
      <c r="I20" s="15">
        <v>0.24</v>
      </c>
      <c r="J20" s="37">
        <v>8.0399999999999991</v>
      </c>
      <c r="K20" s="184">
        <v>39.6</v>
      </c>
      <c r="L20" s="201">
        <v>0.03</v>
      </c>
      <c r="M20" s="20">
        <v>0.02</v>
      </c>
      <c r="N20" s="20">
        <v>0</v>
      </c>
      <c r="O20" s="20">
        <v>0</v>
      </c>
      <c r="P20" s="42">
        <v>0</v>
      </c>
      <c r="Q20" s="19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2">
        <v>0</v>
      </c>
    </row>
    <row r="21" spans="1:24" s="16" customFormat="1" ht="33.75" customHeight="1" x14ac:dyDescent="0.3">
      <c r="A21" s="64"/>
      <c r="B21" s="73"/>
      <c r="C21" s="620"/>
      <c r="D21" s="652"/>
      <c r="E21" s="653" t="s">
        <v>18</v>
      </c>
      <c r="F21" s="625">
        <f t="shared" ref="F21:J21" si="1">SUM(F14:F20)</f>
        <v>790</v>
      </c>
      <c r="G21" s="625"/>
      <c r="H21" s="118">
        <f t="shared" si="1"/>
        <v>34.89</v>
      </c>
      <c r="I21" s="628">
        <f t="shared" si="1"/>
        <v>25.47</v>
      </c>
      <c r="J21" s="106">
        <f t="shared" si="1"/>
        <v>103.87</v>
      </c>
      <c r="K21" s="625">
        <f>SUM(K14:K20)</f>
        <v>787.33</v>
      </c>
      <c r="L21" s="118">
        <f t="shared" ref="L21:X21" si="2">SUM(L14:L20)</f>
        <v>0.75</v>
      </c>
      <c r="M21" s="628">
        <f t="shared" si="2"/>
        <v>0.37</v>
      </c>
      <c r="N21" s="628">
        <f t="shared" si="2"/>
        <v>13.76</v>
      </c>
      <c r="O21" s="628">
        <f t="shared" si="2"/>
        <v>149</v>
      </c>
      <c r="P21" s="106">
        <f t="shared" si="2"/>
        <v>6.9999999999999993E-2</v>
      </c>
      <c r="Q21" s="118">
        <f t="shared" si="2"/>
        <v>101.1</v>
      </c>
      <c r="R21" s="628">
        <f t="shared" si="2"/>
        <v>466.28</v>
      </c>
      <c r="S21" s="628">
        <f t="shared" si="2"/>
        <v>178.86999999999998</v>
      </c>
      <c r="T21" s="628">
        <f t="shared" si="2"/>
        <v>8.379999999999999</v>
      </c>
      <c r="U21" s="628">
        <f t="shared" si="2"/>
        <v>1003.0799999999999</v>
      </c>
      <c r="V21" s="628">
        <f t="shared" si="2"/>
        <v>1.72E-2</v>
      </c>
      <c r="W21" s="628">
        <f t="shared" si="2"/>
        <v>9.7999999999999997E-3</v>
      </c>
      <c r="X21" s="106">
        <f t="shared" si="2"/>
        <v>4.47</v>
      </c>
    </row>
    <row r="22" spans="1:24" s="16" customFormat="1" ht="33.75" customHeight="1" thickBot="1" x14ac:dyDescent="0.35">
      <c r="A22" s="81"/>
      <c r="B22" s="636"/>
      <c r="C22" s="654"/>
      <c r="D22" s="655"/>
      <c r="E22" s="656" t="s">
        <v>19</v>
      </c>
      <c r="F22" s="281"/>
      <c r="G22" s="631"/>
      <c r="H22" s="638"/>
      <c r="I22" s="360"/>
      <c r="J22" s="363"/>
      <c r="K22" s="637">
        <f>K21/23.5</f>
        <v>33.503404255319154</v>
      </c>
      <c r="L22" s="638"/>
      <c r="M22" s="360"/>
      <c r="N22" s="360"/>
      <c r="O22" s="360"/>
      <c r="P22" s="363"/>
      <c r="Q22" s="359"/>
      <c r="R22" s="360"/>
      <c r="S22" s="360"/>
      <c r="T22" s="360"/>
      <c r="U22" s="360"/>
      <c r="V22" s="360"/>
      <c r="W22" s="360"/>
      <c r="X22" s="361"/>
    </row>
    <row r="23" spans="1:24" x14ac:dyDescent="0.3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ht="18" x14ac:dyDescent="0.3">
      <c r="A24" s="266"/>
      <c r="B24" s="266"/>
      <c r="C24" s="203"/>
      <c r="D24" s="150"/>
      <c r="E24" s="24"/>
      <c r="F24" s="25"/>
      <c r="G24" s="11"/>
      <c r="H24" s="9"/>
      <c r="I24" s="11"/>
      <c r="J24" s="11"/>
    </row>
    <row r="25" spans="1:24" x14ac:dyDescent="0.3">
      <c r="A25" s="266"/>
      <c r="B25" s="266"/>
    </row>
    <row r="32" spans="1:24" x14ac:dyDescent="0.3">
      <c r="D32" s="11"/>
      <c r="E32" s="11"/>
      <c r="F32" s="11"/>
      <c r="G32" s="11"/>
      <c r="H32" s="11"/>
      <c r="I32" s="11"/>
      <c r="J32" s="11"/>
    </row>
    <row r="33" spans="4:10" x14ac:dyDescent="0.3">
      <c r="D33" s="11"/>
      <c r="E33" s="11"/>
      <c r="F33" s="11"/>
      <c r="G33" s="11"/>
      <c r="H33" s="11"/>
      <c r="I33" s="11"/>
      <c r="J33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37" orientation="landscape" r:id="rId1"/>
  <colBreaks count="1" manualBreakCount="1">
    <brk id="24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13" zoomScale="76" zoomScaleNormal="76" workbookViewId="0">
      <selection activeCell="E10" sqref="E10"/>
    </sheetView>
  </sheetViews>
  <sheetFormatPr defaultRowHeight="14.4" x14ac:dyDescent="0.3"/>
  <cols>
    <col min="1" max="2" width="20.109375" customWidth="1"/>
    <col min="3" max="3" width="15.6640625" style="5" customWidth="1"/>
    <col min="4" max="4" width="20.88671875" customWidth="1"/>
    <col min="5" max="5" width="54.33203125" customWidth="1"/>
    <col min="6" max="6" width="16.33203125" customWidth="1"/>
    <col min="7" max="7" width="10.88671875" customWidth="1"/>
    <col min="8" max="8" width="11.109375" bestFit="1" customWidth="1"/>
    <col min="9" max="9" width="11.33203125" customWidth="1"/>
    <col min="10" max="10" width="12.88671875" customWidth="1"/>
    <col min="11" max="11" width="20.6640625" customWidth="1"/>
    <col min="12" max="12" width="11.33203125" customWidth="1"/>
    <col min="16" max="16" width="9.109375" customWidth="1"/>
    <col min="21" max="21" width="11.44140625" customWidth="1"/>
    <col min="23" max="23" width="11.109375" bestFit="1" customWidth="1"/>
  </cols>
  <sheetData>
    <row r="2" spans="1:24" ht="22.8" x14ac:dyDescent="0.4">
      <c r="A2" s="6" t="s">
        <v>1</v>
      </c>
      <c r="B2" s="6"/>
      <c r="C2" s="7"/>
      <c r="D2" s="6" t="s">
        <v>3</v>
      </c>
      <c r="E2" s="6"/>
      <c r="F2" s="8" t="s">
        <v>2</v>
      </c>
      <c r="G2" s="83">
        <v>9</v>
      </c>
      <c r="H2" s="6"/>
      <c r="K2" s="8"/>
      <c r="L2" s="7"/>
      <c r="M2" s="1"/>
      <c r="N2" s="2"/>
    </row>
    <row r="3" spans="1:24" ht="15" thickBot="1" x14ac:dyDescent="0.35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35">
      <c r="A4" s="479"/>
      <c r="B4" s="56"/>
      <c r="C4" s="380" t="s">
        <v>37</v>
      </c>
      <c r="D4" s="179"/>
      <c r="E4" s="411"/>
      <c r="F4" s="380"/>
      <c r="G4" s="382"/>
      <c r="H4" s="453" t="s">
        <v>20</v>
      </c>
      <c r="I4" s="452"/>
      <c r="J4" s="451"/>
      <c r="K4" s="403" t="s">
        <v>21</v>
      </c>
      <c r="L4" s="717" t="s">
        <v>22</v>
      </c>
      <c r="M4" s="718"/>
      <c r="N4" s="719"/>
      <c r="O4" s="719"/>
      <c r="P4" s="720"/>
      <c r="Q4" s="724" t="s">
        <v>23</v>
      </c>
      <c r="R4" s="725"/>
      <c r="S4" s="725"/>
      <c r="T4" s="725"/>
      <c r="U4" s="725"/>
      <c r="V4" s="725"/>
      <c r="W4" s="725"/>
      <c r="X4" s="736"/>
    </row>
    <row r="5" spans="1:24" s="16" customFormat="1" ht="47.4" thickBot="1" x14ac:dyDescent="0.35">
      <c r="A5" s="480" t="s">
        <v>0</v>
      </c>
      <c r="B5" s="369"/>
      <c r="C5" s="72" t="s">
        <v>38</v>
      </c>
      <c r="D5" s="404" t="s">
        <v>39</v>
      </c>
      <c r="E5" s="76" t="s">
        <v>36</v>
      </c>
      <c r="F5" s="72" t="s">
        <v>24</v>
      </c>
      <c r="G5" s="76" t="s">
        <v>35</v>
      </c>
      <c r="H5" s="87" t="s">
        <v>25</v>
      </c>
      <c r="I5" s="311" t="s">
        <v>26</v>
      </c>
      <c r="J5" s="72" t="s">
        <v>27</v>
      </c>
      <c r="K5" s="405" t="s">
        <v>28</v>
      </c>
      <c r="L5" s="246" t="s">
        <v>29</v>
      </c>
      <c r="M5" s="246" t="s">
        <v>67</v>
      </c>
      <c r="N5" s="246" t="s">
        <v>30</v>
      </c>
      <c r="O5" s="310" t="s">
        <v>68</v>
      </c>
      <c r="P5" s="246" t="s">
        <v>69</v>
      </c>
      <c r="Q5" s="246" t="s">
        <v>31</v>
      </c>
      <c r="R5" s="246" t="s">
        <v>32</v>
      </c>
      <c r="S5" s="246" t="s">
        <v>33</v>
      </c>
      <c r="T5" s="246" t="s">
        <v>34</v>
      </c>
      <c r="U5" s="246" t="s">
        <v>70</v>
      </c>
      <c r="V5" s="246" t="s">
        <v>71</v>
      </c>
      <c r="W5" s="246" t="s">
        <v>72</v>
      </c>
      <c r="X5" s="312" t="s">
        <v>73</v>
      </c>
    </row>
    <row r="6" spans="1:24" s="16" customFormat="1" ht="26.4" customHeight="1" x14ac:dyDescent="0.3">
      <c r="A6" s="77" t="s">
        <v>5</v>
      </c>
      <c r="B6" s="485"/>
      <c r="C6" s="481" t="s">
        <v>63</v>
      </c>
      <c r="D6" s="426" t="s">
        <v>17</v>
      </c>
      <c r="E6" s="375" t="s">
        <v>41</v>
      </c>
      <c r="F6" s="552">
        <v>17</v>
      </c>
      <c r="G6" s="208"/>
      <c r="H6" s="211">
        <v>2.48</v>
      </c>
      <c r="I6" s="61">
        <v>3.96</v>
      </c>
      <c r="J6" s="62">
        <v>0.68</v>
      </c>
      <c r="K6" s="337">
        <v>48.11</v>
      </c>
      <c r="L6" s="211"/>
      <c r="M6" s="61"/>
      <c r="N6" s="61"/>
      <c r="O6" s="61"/>
      <c r="P6" s="338"/>
      <c r="Q6" s="211"/>
      <c r="R6" s="61"/>
      <c r="S6" s="61"/>
      <c r="T6" s="61"/>
      <c r="U6" s="61"/>
      <c r="V6" s="61"/>
      <c r="W6" s="61"/>
      <c r="X6" s="62"/>
    </row>
    <row r="7" spans="1:24" s="16" customFormat="1" ht="26.4" customHeight="1" x14ac:dyDescent="0.3">
      <c r="A7" s="101"/>
      <c r="B7" s="498"/>
      <c r="C7" s="92">
        <v>401</v>
      </c>
      <c r="D7" s="90" t="s">
        <v>9</v>
      </c>
      <c r="E7" s="126" t="s">
        <v>132</v>
      </c>
      <c r="F7" s="166">
        <v>90</v>
      </c>
      <c r="G7" s="74"/>
      <c r="H7" s="175">
        <v>12.96</v>
      </c>
      <c r="I7" s="15">
        <v>6</v>
      </c>
      <c r="J7" s="18">
        <v>11.87</v>
      </c>
      <c r="K7" s="324">
        <v>152.55000000000001</v>
      </c>
      <c r="L7" s="175">
        <v>0.1</v>
      </c>
      <c r="M7" s="15">
        <v>1.32</v>
      </c>
      <c r="N7" s="15">
        <v>0.15</v>
      </c>
      <c r="O7" s="15">
        <v>0.25</v>
      </c>
      <c r="P7" s="37">
        <v>0.24</v>
      </c>
      <c r="Q7" s="175">
        <v>38.119999999999997</v>
      </c>
      <c r="R7" s="15">
        <v>163.98</v>
      </c>
      <c r="S7" s="15">
        <v>44.38</v>
      </c>
      <c r="T7" s="15">
        <v>1</v>
      </c>
      <c r="U7" s="15">
        <v>302.73</v>
      </c>
      <c r="V7" s="15">
        <v>9.0999999999999998E-2</v>
      </c>
      <c r="W7" s="15">
        <v>1.2E-2</v>
      </c>
      <c r="X7" s="37">
        <v>0.43</v>
      </c>
    </row>
    <row r="8" spans="1:24" s="32" customFormat="1" ht="26.25" customHeight="1" x14ac:dyDescent="0.3">
      <c r="A8" s="101"/>
      <c r="B8" s="498"/>
      <c r="C8" s="194">
        <v>50</v>
      </c>
      <c r="D8" s="90" t="s">
        <v>52</v>
      </c>
      <c r="E8" s="148" t="s">
        <v>76</v>
      </c>
      <c r="F8" s="119">
        <v>150</v>
      </c>
      <c r="G8" s="92"/>
      <c r="H8" s="165">
        <v>3.28</v>
      </c>
      <c r="I8" s="162">
        <v>7.81</v>
      </c>
      <c r="J8" s="163">
        <v>21.57</v>
      </c>
      <c r="K8" s="164">
        <v>170.22</v>
      </c>
      <c r="L8" s="17">
        <v>0.13</v>
      </c>
      <c r="M8" s="15">
        <v>0.11</v>
      </c>
      <c r="N8" s="15">
        <v>11.16</v>
      </c>
      <c r="O8" s="15">
        <v>50</v>
      </c>
      <c r="P8" s="18">
        <v>0.15</v>
      </c>
      <c r="Q8" s="175">
        <v>39.840000000000003</v>
      </c>
      <c r="R8" s="15">
        <v>90.51</v>
      </c>
      <c r="S8" s="15">
        <v>30.49</v>
      </c>
      <c r="T8" s="15">
        <v>1.1299999999999999</v>
      </c>
      <c r="U8" s="15">
        <v>680.36</v>
      </c>
      <c r="V8" s="15">
        <v>8.0000000000000002E-3</v>
      </c>
      <c r="W8" s="15">
        <v>1E-3</v>
      </c>
      <c r="X8" s="37">
        <v>0.04</v>
      </c>
    </row>
    <row r="9" spans="1:24" s="16" customFormat="1" ht="37.5" customHeight="1" x14ac:dyDescent="0.3">
      <c r="A9" s="58"/>
      <c r="B9" s="105"/>
      <c r="C9" s="73">
        <v>104</v>
      </c>
      <c r="D9" s="407" t="s">
        <v>16</v>
      </c>
      <c r="E9" s="372" t="s">
        <v>159</v>
      </c>
      <c r="F9" s="340">
        <v>200</v>
      </c>
      <c r="G9" s="73"/>
      <c r="H9" s="175">
        <v>0</v>
      </c>
      <c r="I9" s="15">
        <v>0</v>
      </c>
      <c r="J9" s="37">
        <v>14.16</v>
      </c>
      <c r="K9" s="183">
        <v>55.44</v>
      </c>
      <c r="L9" s="175">
        <v>0.09</v>
      </c>
      <c r="M9" s="15">
        <v>0.1</v>
      </c>
      <c r="N9" s="15">
        <v>2.94</v>
      </c>
      <c r="O9" s="15">
        <v>80</v>
      </c>
      <c r="P9" s="18">
        <v>0.96</v>
      </c>
      <c r="Q9" s="17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37">
        <v>0</v>
      </c>
    </row>
    <row r="10" spans="1:24" s="32" customFormat="1" ht="30.75" customHeight="1" x14ac:dyDescent="0.3">
      <c r="A10" s="101"/>
      <c r="B10" s="498"/>
      <c r="C10" s="107">
        <v>119</v>
      </c>
      <c r="D10" s="429" t="s">
        <v>13</v>
      </c>
      <c r="E10" s="108" t="s">
        <v>49</v>
      </c>
      <c r="F10" s="92">
        <v>30</v>
      </c>
      <c r="G10" s="74"/>
      <c r="H10" s="201">
        <v>2.2799999999999998</v>
      </c>
      <c r="I10" s="20">
        <v>0.24</v>
      </c>
      <c r="J10" s="42">
        <v>14.76</v>
      </c>
      <c r="K10" s="212">
        <v>70.5</v>
      </c>
      <c r="L10" s="201">
        <v>0.03</v>
      </c>
      <c r="M10" s="20">
        <v>0.01</v>
      </c>
      <c r="N10" s="20">
        <v>0</v>
      </c>
      <c r="O10" s="20">
        <v>0</v>
      </c>
      <c r="P10" s="21">
        <v>0</v>
      </c>
      <c r="Q10" s="201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2">
        <v>4.3499999999999996</v>
      </c>
    </row>
    <row r="11" spans="1:24" s="32" customFormat="1" ht="23.25" customHeight="1" x14ac:dyDescent="0.3">
      <c r="A11" s="101"/>
      <c r="B11" s="498"/>
      <c r="C11" s="105">
        <v>120</v>
      </c>
      <c r="D11" s="127" t="s">
        <v>14</v>
      </c>
      <c r="E11" s="108" t="s">
        <v>12</v>
      </c>
      <c r="F11" s="119">
        <v>30</v>
      </c>
      <c r="G11" s="321"/>
      <c r="H11" s="175">
        <v>1.98</v>
      </c>
      <c r="I11" s="15">
        <v>0.36</v>
      </c>
      <c r="J11" s="37">
        <v>12.06</v>
      </c>
      <c r="K11" s="183">
        <v>59.4</v>
      </c>
      <c r="L11" s="175">
        <v>0.05</v>
      </c>
      <c r="M11" s="15">
        <v>0.02</v>
      </c>
      <c r="N11" s="15">
        <v>0</v>
      </c>
      <c r="O11" s="15">
        <v>0</v>
      </c>
      <c r="P11" s="18">
        <v>0</v>
      </c>
      <c r="Q11" s="175">
        <v>8.6999999999999993</v>
      </c>
      <c r="R11" s="15">
        <v>45</v>
      </c>
      <c r="S11" s="15">
        <v>14.1</v>
      </c>
      <c r="T11" s="15">
        <v>1.17</v>
      </c>
      <c r="U11" s="15">
        <v>70.5</v>
      </c>
      <c r="V11" s="15">
        <v>1E-3</v>
      </c>
      <c r="W11" s="15">
        <v>2E-3</v>
      </c>
      <c r="X11" s="37">
        <v>0.01</v>
      </c>
    </row>
    <row r="12" spans="1:24" s="32" customFormat="1" ht="23.25" customHeight="1" x14ac:dyDescent="0.3">
      <c r="A12" s="101"/>
      <c r="B12" s="498"/>
      <c r="C12" s="333"/>
      <c r="D12" s="428"/>
      <c r="E12" s="216" t="s">
        <v>18</v>
      </c>
      <c r="F12" s="258">
        <f>SUM(F6:F11)</f>
        <v>517</v>
      </c>
      <c r="G12" s="92"/>
      <c r="H12" s="140">
        <f>SUM(H6:H11)</f>
        <v>22.980000000000004</v>
      </c>
      <c r="I12" s="30">
        <f t="shared" ref="I12:X12" si="0">SUM(I6:I11)</f>
        <v>18.369999999999997</v>
      </c>
      <c r="J12" s="194">
        <f t="shared" si="0"/>
        <v>75.099999999999994</v>
      </c>
      <c r="K12" s="197">
        <f>SUM(K6:K11)</f>
        <v>556.22</v>
      </c>
      <c r="L12" s="140">
        <f t="shared" si="0"/>
        <v>0.39999999999999997</v>
      </c>
      <c r="M12" s="30">
        <f t="shared" si="0"/>
        <v>1.5600000000000003</v>
      </c>
      <c r="N12" s="30">
        <f t="shared" si="0"/>
        <v>14.25</v>
      </c>
      <c r="O12" s="30">
        <f t="shared" si="0"/>
        <v>130.25</v>
      </c>
      <c r="P12" s="48">
        <f t="shared" si="0"/>
        <v>1.35</v>
      </c>
      <c r="Q12" s="31">
        <f t="shared" si="0"/>
        <v>92.660000000000011</v>
      </c>
      <c r="R12" s="30">
        <f t="shared" si="0"/>
        <v>318.99</v>
      </c>
      <c r="S12" s="30">
        <f t="shared" si="0"/>
        <v>93.17</v>
      </c>
      <c r="T12" s="30">
        <f t="shared" si="0"/>
        <v>3.63</v>
      </c>
      <c r="U12" s="30">
        <f t="shared" si="0"/>
        <v>1081.49</v>
      </c>
      <c r="V12" s="30">
        <f t="shared" si="0"/>
        <v>0.10100000000000001</v>
      </c>
      <c r="W12" s="30">
        <f t="shared" si="0"/>
        <v>1.7000000000000001E-2</v>
      </c>
      <c r="X12" s="48">
        <f t="shared" si="0"/>
        <v>4.8299999999999992</v>
      </c>
    </row>
    <row r="13" spans="1:24" s="16" customFormat="1" ht="33.75" customHeight="1" thickBot="1" x14ac:dyDescent="0.35">
      <c r="A13" s="102"/>
      <c r="B13" s="500"/>
      <c r="C13" s="195"/>
      <c r="D13" s="430"/>
      <c r="E13" s="234" t="s">
        <v>19</v>
      </c>
      <c r="F13" s="144"/>
      <c r="G13" s="95"/>
      <c r="H13" s="142"/>
      <c r="I13" s="47"/>
      <c r="J13" s="88"/>
      <c r="K13" s="214">
        <f>K12/23.5</f>
        <v>23.668936170212767</v>
      </c>
      <c r="L13" s="142"/>
      <c r="M13" s="47"/>
      <c r="N13" s="47"/>
      <c r="O13" s="47"/>
      <c r="P13" s="82"/>
      <c r="Q13" s="113"/>
      <c r="R13" s="47"/>
      <c r="S13" s="47"/>
      <c r="T13" s="47"/>
      <c r="U13" s="47"/>
      <c r="V13" s="47"/>
      <c r="W13" s="47"/>
      <c r="X13" s="82"/>
    </row>
    <row r="14" spans="1:24" s="16" customFormat="1" ht="33.75" customHeight="1" x14ac:dyDescent="0.3">
      <c r="A14" s="533" t="s">
        <v>6</v>
      </c>
      <c r="B14" s="112"/>
      <c r="C14" s="515">
        <v>10</v>
      </c>
      <c r="D14" s="571" t="s">
        <v>17</v>
      </c>
      <c r="E14" s="702" t="s">
        <v>79</v>
      </c>
      <c r="F14" s="459">
        <v>60</v>
      </c>
      <c r="G14" s="408"/>
      <c r="H14" s="231">
        <v>0.49</v>
      </c>
      <c r="I14" s="45">
        <v>5.55</v>
      </c>
      <c r="J14" s="46">
        <v>1.51</v>
      </c>
      <c r="K14" s="230">
        <v>53.28</v>
      </c>
      <c r="L14" s="231">
        <v>0.02</v>
      </c>
      <c r="M14" s="45">
        <v>0.02</v>
      </c>
      <c r="N14" s="45">
        <v>7.9</v>
      </c>
      <c r="O14" s="45">
        <v>20</v>
      </c>
      <c r="P14" s="46">
        <v>0</v>
      </c>
      <c r="Q14" s="231">
        <v>18.73</v>
      </c>
      <c r="R14" s="45">
        <v>25.25</v>
      </c>
      <c r="S14" s="45">
        <v>9.35</v>
      </c>
      <c r="T14" s="45">
        <v>0.37</v>
      </c>
      <c r="U14" s="45">
        <v>114.23</v>
      </c>
      <c r="V14" s="45">
        <v>0</v>
      </c>
      <c r="W14" s="45">
        <v>0</v>
      </c>
      <c r="X14" s="46">
        <v>0</v>
      </c>
    </row>
    <row r="15" spans="1:24" s="16" customFormat="1" ht="39" customHeight="1" x14ac:dyDescent="0.3">
      <c r="A15" s="59"/>
      <c r="B15" s="92"/>
      <c r="C15" s="73">
        <v>397</v>
      </c>
      <c r="D15" s="599" t="s">
        <v>8</v>
      </c>
      <c r="E15" s="374" t="s">
        <v>148</v>
      </c>
      <c r="F15" s="373">
        <v>200</v>
      </c>
      <c r="G15" s="73"/>
      <c r="H15" s="176">
        <v>1.97</v>
      </c>
      <c r="I15" s="13">
        <v>5.46</v>
      </c>
      <c r="J15" s="39">
        <v>9.61</v>
      </c>
      <c r="K15" s="75">
        <v>96.2</v>
      </c>
      <c r="L15" s="176">
        <v>0.04</v>
      </c>
      <c r="M15" s="13">
        <v>0.05</v>
      </c>
      <c r="N15" s="13">
        <v>4.24</v>
      </c>
      <c r="O15" s="13">
        <v>130</v>
      </c>
      <c r="P15" s="39">
        <v>7.0000000000000007E-2</v>
      </c>
      <c r="Q15" s="176">
        <v>30.93</v>
      </c>
      <c r="R15" s="13">
        <v>43.08</v>
      </c>
      <c r="S15" s="13">
        <v>18</v>
      </c>
      <c r="T15" s="13">
        <v>0.85</v>
      </c>
      <c r="U15" s="13">
        <v>253.77</v>
      </c>
      <c r="V15" s="13">
        <v>4.0000000000000001E-3</v>
      </c>
      <c r="W15" s="13">
        <v>4.0000000000000001E-3</v>
      </c>
      <c r="X15" s="39">
        <v>0.02</v>
      </c>
    </row>
    <row r="16" spans="1:24" s="16" customFormat="1" ht="34.5" customHeight="1" x14ac:dyDescent="0.3">
      <c r="A16" s="64"/>
      <c r="B16" s="92"/>
      <c r="C16" s="74">
        <v>122</v>
      </c>
      <c r="D16" s="90" t="s">
        <v>9</v>
      </c>
      <c r="E16" s="126" t="s">
        <v>136</v>
      </c>
      <c r="F16" s="560">
        <v>250</v>
      </c>
      <c r="G16" s="86"/>
      <c r="H16" s="561">
        <v>26.28</v>
      </c>
      <c r="I16" s="30">
        <v>16.440000000000001</v>
      </c>
      <c r="J16" s="146">
        <v>37.97</v>
      </c>
      <c r="K16" s="263">
        <v>396.04</v>
      </c>
      <c r="L16" s="178">
        <v>0.16</v>
      </c>
      <c r="M16" s="54">
        <v>0.18</v>
      </c>
      <c r="N16" s="54">
        <v>3.35</v>
      </c>
      <c r="O16" s="54">
        <v>190</v>
      </c>
      <c r="P16" s="146">
        <v>0</v>
      </c>
      <c r="Q16" s="178">
        <v>37.869999999999997</v>
      </c>
      <c r="R16" s="54">
        <v>288.58</v>
      </c>
      <c r="S16" s="54">
        <v>97.99</v>
      </c>
      <c r="T16" s="54">
        <v>2.6</v>
      </c>
      <c r="U16" s="54">
        <v>477.61</v>
      </c>
      <c r="V16" s="54">
        <v>1.6999999999999999E-3</v>
      </c>
      <c r="W16" s="54">
        <v>1.5E-3</v>
      </c>
      <c r="X16" s="146">
        <v>0.01</v>
      </c>
    </row>
    <row r="17" spans="1:24" s="16" customFormat="1" ht="37.5" customHeight="1" x14ac:dyDescent="0.3">
      <c r="A17" s="79"/>
      <c r="B17" s="108"/>
      <c r="C17" s="73">
        <v>104</v>
      </c>
      <c r="D17" s="407" t="s">
        <v>16</v>
      </c>
      <c r="E17" s="372" t="s">
        <v>81</v>
      </c>
      <c r="F17" s="340">
        <v>200</v>
      </c>
      <c r="G17" s="73"/>
      <c r="H17" s="175">
        <v>0</v>
      </c>
      <c r="I17" s="15">
        <v>0</v>
      </c>
      <c r="J17" s="37">
        <v>14.16</v>
      </c>
      <c r="K17" s="183">
        <v>55.48</v>
      </c>
      <c r="L17" s="175">
        <v>0.09</v>
      </c>
      <c r="M17" s="15">
        <v>0.1</v>
      </c>
      <c r="N17" s="15">
        <v>2.94</v>
      </c>
      <c r="O17" s="15">
        <v>80</v>
      </c>
      <c r="P17" s="18">
        <v>0.96</v>
      </c>
      <c r="Q17" s="17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37">
        <v>0</v>
      </c>
    </row>
    <row r="18" spans="1:24" s="16" customFormat="1" ht="33.75" customHeight="1" x14ac:dyDescent="0.3">
      <c r="A18" s="64"/>
      <c r="B18" s="703"/>
      <c r="C18" s="263">
        <v>119</v>
      </c>
      <c r="D18" s="109" t="s">
        <v>13</v>
      </c>
      <c r="E18" s="148" t="s">
        <v>49</v>
      </c>
      <c r="F18" s="92">
        <v>30</v>
      </c>
      <c r="G18" s="74"/>
      <c r="H18" s="201">
        <v>2.2799999999999998</v>
      </c>
      <c r="I18" s="20">
        <v>0.24</v>
      </c>
      <c r="J18" s="42">
        <v>14.76</v>
      </c>
      <c r="K18" s="285">
        <v>70.5</v>
      </c>
      <c r="L18" s="201">
        <v>0.03</v>
      </c>
      <c r="M18" s="19">
        <v>0.01</v>
      </c>
      <c r="N18" s="20">
        <v>0</v>
      </c>
      <c r="O18" s="20">
        <v>0</v>
      </c>
      <c r="P18" s="42">
        <v>0</v>
      </c>
      <c r="Q18" s="201">
        <v>6</v>
      </c>
      <c r="R18" s="20">
        <v>19.5</v>
      </c>
      <c r="S18" s="20">
        <v>4.2</v>
      </c>
      <c r="T18" s="20">
        <v>0.33</v>
      </c>
      <c r="U18" s="20">
        <v>27.9</v>
      </c>
      <c r="V18" s="20">
        <v>1E-3</v>
      </c>
      <c r="W18" s="20">
        <v>2E-3</v>
      </c>
      <c r="X18" s="42">
        <v>4.3499999999999996</v>
      </c>
    </row>
    <row r="19" spans="1:24" s="16" customFormat="1" ht="33.75" customHeight="1" x14ac:dyDescent="0.3">
      <c r="A19" s="64"/>
      <c r="B19" s="92"/>
      <c r="C19" s="74">
        <v>120</v>
      </c>
      <c r="D19" s="109" t="s">
        <v>14</v>
      </c>
      <c r="E19" s="148" t="s">
        <v>44</v>
      </c>
      <c r="F19" s="92">
        <v>30</v>
      </c>
      <c r="G19" s="186"/>
      <c r="H19" s="191">
        <v>1.98</v>
      </c>
      <c r="I19" s="192">
        <v>0.36</v>
      </c>
      <c r="J19" s="306">
        <v>12.06</v>
      </c>
      <c r="K19" s="704">
        <v>59.4</v>
      </c>
      <c r="L19" s="191">
        <v>0.05</v>
      </c>
      <c r="M19" s="532">
        <v>0.02</v>
      </c>
      <c r="N19" s="192">
        <v>0</v>
      </c>
      <c r="O19" s="192">
        <v>0</v>
      </c>
      <c r="P19" s="306">
        <v>0</v>
      </c>
      <c r="Q19" s="191">
        <v>8.6999999999999993</v>
      </c>
      <c r="R19" s="192">
        <v>45</v>
      </c>
      <c r="S19" s="192">
        <v>14.1</v>
      </c>
      <c r="T19" s="192">
        <v>1.17</v>
      </c>
      <c r="U19" s="192">
        <v>70.5</v>
      </c>
      <c r="V19" s="192">
        <v>1E-3</v>
      </c>
      <c r="W19" s="192">
        <v>2E-3</v>
      </c>
      <c r="X19" s="306">
        <v>0.01</v>
      </c>
    </row>
    <row r="20" spans="1:24" s="16" customFormat="1" ht="33.75" customHeight="1" x14ac:dyDescent="0.3">
      <c r="A20" s="64"/>
      <c r="B20" s="92"/>
      <c r="C20" s="265"/>
      <c r="D20" s="445"/>
      <c r="E20" s="215" t="s">
        <v>18</v>
      </c>
      <c r="F20" s="705">
        <f>F14+F15+F16+F17+F18+F19</f>
        <v>770</v>
      </c>
      <c r="G20" s="706"/>
      <c r="H20" s="707">
        <f t="shared" ref="H20:X20" si="1">H14+H15+H16+H17+H18+H19</f>
        <v>33</v>
      </c>
      <c r="I20" s="708">
        <f t="shared" si="1"/>
        <v>28.05</v>
      </c>
      <c r="J20" s="709">
        <f t="shared" si="1"/>
        <v>90.070000000000007</v>
      </c>
      <c r="K20" s="710">
        <f t="shared" si="1"/>
        <v>730.9</v>
      </c>
      <c r="L20" s="707">
        <f t="shared" si="1"/>
        <v>0.38999999999999996</v>
      </c>
      <c r="M20" s="708">
        <f t="shared" si="1"/>
        <v>0.38</v>
      </c>
      <c r="N20" s="708">
        <f t="shared" si="1"/>
        <v>18.43</v>
      </c>
      <c r="O20" s="708">
        <f t="shared" si="1"/>
        <v>420</v>
      </c>
      <c r="P20" s="709">
        <f t="shared" si="1"/>
        <v>1.03</v>
      </c>
      <c r="Q20" s="707">
        <f t="shared" si="1"/>
        <v>102.23</v>
      </c>
      <c r="R20" s="708">
        <f t="shared" si="1"/>
        <v>421.40999999999997</v>
      </c>
      <c r="S20" s="708">
        <f t="shared" si="1"/>
        <v>143.63999999999999</v>
      </c>
      <c r="T20" s="708">
        <f t="shared" si="1"/>
        <v>5.32</v>
      </c>
      <c r="U20" s="708">
        <f t="shared" si="1"/>
        <v>944.01</v>
      </c>
      <c r="V20" s="708">
        <f t="shared" si="1"/>
        <v>7.7000000000000002E-3</v>
      </c>
      <c r="W20" s="708">
        <f t="shared" si="1"/>
        <v>9.4999999999999998E-3</v>
      </c>
      <c r="X20" s="709">
        <f t="shared" si="1"/>
        <v>4.3899999999999997</v>
      </c>
    </row>
    <row r="21" spans="1:24" ht="23.25" customHeight="1" thickBot="1" x14ac:dyDescent="0.35">
      <c r="A21" s="81"/>
      <c r="B21" s="95"/>
      <c r="C21" s="188"/>
      <c r="D21" s="303"/>
      <c r="E21" s="390" t="s">
        <v>19</v>
      </c>
      <c r="F21" s="95"/>
      <c r="G21" s="144"/>
      <c r="H21" s="142"/>
      <c r="I21" s="47"/>
      <c r="J21" s="82"/>
      <c r="K21" s="304">
        <f>K20/23.5</f>
        <v>31.102127659574467</v>
      </c>
      <c r="L21" s="142"/>
      <c r="M21" s="47"/>
      <c r="N21" s="47"/>
      <c r="O21" s="47"/>
      <c r="P21" s="82"/>
      <c r="Q21" s="142"/>
      <c r="R21" s="47"/>
      <c r="S21" s="47"/>
      <c r="T21" s="47"/>
      <c r="U21" s="47"/>
      <c r="V21" s="47"/>
      <c r="W21" s="47"/>
      <c r="X21" s="82"/>
    </row>
    <row r="22" spans="1:24" ht="18" x14ac:dyDescent="0.3">
      <c r="A22" s="266"/>
      <c r="B22" s="526"/>
      <c r="C22" s="203"/>
      <c r="D22" s="150"/>
      <c r="E22" s="24"/>
      <c r="F22" s="25"/>
      <c r="G22" s="11"/>
      <c r="H22" s="11"/>
      <c r="I22" s="11"/>
      <c r="J22" s="11"/>
    </row>
    <row r="25" spans="1:24" x14ac:dyDescent="0.3">
      <c r="D25" s="11"/>
      <c r="E25" s="11"/>
      <c r="F25" s="11"/>
      <c r="G25" s="11"/>
      <c r="H25" s="11"/>
      <c r="I25" s="11"/>
      <c r="J25" s="11"/>
    </row>
    <row r="26" spans="1:24" x14ac:dyDescent="0.3">
      <c r="D26" s="11"/>
      <c r="E26" s="11"/>
      <c r="F26" s="11"/>
      <c r="G26" s="11"/>
      <c r="H26" s="11"/>
      <c r="I26" s="11"/>
      <c r="J26" s="11"/>
    </row>
    <row r="27" spans="1:24" x14ac:dyDescent="0.3">
      <c r="D27" s="11"/>
      <c r="E27" s="11"/>
      <c r="F27" s="11"/>
      <c r="G27" s="11"/>
      <c r="H27" s="11"/>
      <c r="I27" s="11"/>
      <c r="J27" s="11"/>
    </row>
    <row r="28" spans="1:24" x14ac:dyDescent="0.3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12</vt:i4>
      </vt:variant>
    </vt:vector>
  </HeadingPairs>
  <TitlesOfParts>
    <vt:vector size="32" baseType="lpstr">
      <vt:lpstr>1 день</vt:lpstr>
      <vt:lpstr>2 день</vt:lpstr>
      <vt:lpstr>3 день</vt:lpstr>
      <vt:lpstr>4 день</vt:lpstr>
      <vt:lpstr>5 день</vt:lpstr>
      <vt:lpstr>6 день </vt:lpstr>
      <vt:lpstr>7 день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 </vt:lpstr>
      <vt:lpstr>17 день</vt:lpstr>
      <vt:lpstr>18 день</vt:lpstr>
      <vt:lpstr>19 день</vt:lpstr>
      <vt:lpstr>20 день</vt:lpstr>
      <vt:lpstr>'13 день'!Область_печати</vt:lpstr>
      <vt:lpstr>'15 день'!Область_печати</vt:lpstr>
      <vt:lpstr>'16 день '!Область_печати</vt:lpstr>
      <vt:lpstr>'17 день'!Область_печати</vt:lpstr>
      <vt:lpstr>'18 день'!Область_печати</vt:lpstr>
      <vt:lpstr>'19 день'!Область_печати</vt:lpstr>
      <vt:lpstr>'2 день'!Область_печати</vt:lpstr>
      <vt:lpstr>'20 день'!Область_печати</vt:lpstr>
      <vt:lpstr>'6 день '!Область_печати</vt:lpstr>
      <vt:lpstr>'7 день'!Область_печати</vt:lpstr>
      <vt:lpstr>'8 день'!Область_печати</vt:lpstr>
      <vt:lpstr>'9 день'!Область_печати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2025-07-10T08:15:42Z</dcterms:modified>
</cp:coreProperties>
</file>